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 activeTab="1"/>
  </bookViews>
  <sheets>
    <sheet name="主要経済指標No1" sheetId="1" r:id="rId1"/>
    <sheet name="主要経済指標No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8" i="2" l="1"/>
  <c r="M8" i="2" s="1"/>
  <c r="J8" i="2"/>
  <c r="K8" i="2" s="1"/>
  <c r="H8" i="2"/>
  <c r="I8" i="2"/>
  <c r="P7" i="2"/>
  <c r="Q8" i="2"/>
  <c r="F8" i="2" l="1"/>
  <c r="D8" i="2"/>
  <c r="S9" i="1" l="1"/>
  <c r="H9" i="1" l="1"/>
  <c r="H8" i="1"/>
  <c r="H7" i="1"/>
  <c r="O53" i="2" l="1"/>
  <c r="S7" i="1" l="1"/>
  <c r="R7" i="1"/>
  <c r="Q7" i="1"/>
  <c r="P7" i="1"/>
  <c r="O7" i="1"/>
  <c r="N7" i="1"/>
  <c r="M7" i="1"/>
  <c r="L7" i="1"/>
  <c r="K7" i="1"/>
  <c r="J7" i="1"/>
  <c r="I7" i="1"/>
  <c r="F7" i="1"/>
  <c r="E7" i="1"/>
  <c r="D7" i="1"/>
  <c r="S8" i="1"/>
  <c r="R8" i="1"/>
  <c r="Q8" i="1"/>
  <c r="P8" i="1"/>
  <c r="O8" i="1"/>
  <c r="N8" i="1"/>
  <c r="M8" i="1"/>
  <c r="L8" i="1"/>
  <c r="K8" i="1"/>
  <c r="J8" i="1"/>
  <c r="I8" i="1"/>
  <c r="F8" i="1"/>
  <c r="E8" i="1"/>
  <c r="D8" i="1"/>
  <c r="O47" i="2" l="1"/>
  <c r="O50" i="2" s="1"/>
  <c r="J7" i="2" l="1"/>
  <c r="J6" i="2"/>
  <c r="J5" i="2"/>
  <c r="L7" i="2"/>
  <c r="L6" i="2"/>
  <c r="M6" i="2" s="1"/>
  <c r="L5" i="2"/>
  <c r="H7" i="2"/>
  <c r="I7" i="2" s="1"/>
  <c r="H6" i="2"/>
  <c r="I6" i="2" s="1"/>
  <c r="H5" i="2"/>
  <c r="O35" i="2"/>
  <c r="O38" i="2" s="1"/>
  <c r="O41" i="2" s="1"/>
  <c r="O44" i="2" s="1"/>
  <c r="O23" i="2"/>
  <c r="O26" i="2" s="1"/>
  <c r="O29" i="2" s="1"/>
  <c r="O32" i="2" s="1"/>
  <c r="O20" i="2"/>
  <c r="O17" i="2"/>
  <c r="O14" i="2"/>
  <c r="O11" i="2"/>
  <c r="M7" i="2" l="1"/>
  <c r="K6" i="2"/>
  <c r="K7" i="2"/>
  <c r="F7" i="2"/>
  <c r="F6" i="2"/>
  <c r="F5" i="2"/>
  <c r="D7" i="2"/>
  <c r="D6" i="2"/>
  <c r="D5" i="2"/>
  <c r="S6" i="1" l="1"/>
  <c r="R6" i="1" l="1"/>
  <c r="Q6" i="1"/>
  <c r="P6" i="1"/>
  <c r="O6" i="1"/>
  <c r="N6" i="1" l="1"/>
  <c r="M6" i="1"/>
  <c r="L6" i="1"/>
  <c r="K6" i="1"/>
</calcChain>
</file>

<file path=xl/sharedStrings.xml><?xml version="1.0" encoding="utf-8"?>
<sst xmlns="http://schemas.openxmlformats.org/spreadsheetml/2006/main" count="232" uniqueCount="70">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</sst>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Futura Lt BT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38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7" xfId="0" applyNumberFormat="1" applyFont="1" applyBorder="1" applyAlignment="1">
      <alignment horizontal="right" shrinkToFit="1"/>
    </xf>
    <xf numFmtId="178" fontId="7" fillId="0" borderId="5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4" xfId="0" applyNumberFormat="1" applyFont="1" applyBorder="1" applyAlignment="1">
      <alignment vertical="center" shrinkToFit="1"/>
    </xf>
    <xf numFmtId="178" fontId="7" fillId="0" borderId="20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39" xfId="0" applyNumberFormat="1" applyFont="1" applyBorder="1" applyAlignment="1">
      <alignment shrinkToFit="1"/>
    </xf>
    <xf numFmtId="178" fontId="7" fillId="0" borderId="60" xfId="0" applyNumberFormat="1" applyFont="1" applyBorder="1" applyAlignment="1">
      <alignment horizontal="right" shrinkToFit="1"/>
    </xf>
    <xf numFmtId="178" fontId="7" fillId="0" borderId="61" xfId="0" applyNumberFormat="1" applyFont="1" applyBorder="1" applyAlignment="1">
      <alignment shrinkToFit="1"/>
    </xf>
    <xf numFmtId="178" fontId="7" fillId="0" borderId="41" xfId="0" applyNumberFormat="1" applyFont="1" applyBorder="1" applyAlignment="1">
      <alignment horizontal="right" shrinkToFit="1"/>
    </xf>
    <xf numFmtId="178" fontId="7" fillId="0" borderId="40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</cellXfs>
  <cellStyles count="4">
    <cellStyle name="Normal_dificil nuevo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zoomScaleNormal="100" workbookViewId="0">
      <pane xSplit="2" ySplit="10" topLeftCell="C38" activePane="bottomRight" state="frozen"/>
      <selection pane="topRight" activeCell="C1" sqref="C1"/>
      <selection pane="bottomLeft" activeCell="A10" sqref="A10"/>
      <selection pane="bottomRight" activeCell="U44" sqref="U44"/>
    </sheetView>
  </sheetViews>
  <sheetFormatPr defaultRowHeight="13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5" t="s">
        <v>0</v>
      </c>
      <c r="B1" s="76" t="s">
        <v>1</v>
      </c>
      <c r="C1" s="77" t="s">
        <v>2</v>
      </c>
      <c r="D1" s="77" t="s">
        <v>3</v>
      </c>
      <c r="E1" s="75" t="s">
        <v>4</v>
      </c>
      <c r="F1" s="77" t="s">
        <v>5</v>
      </c>
      <c r="G1" s="334" t="s">
        <v>6</v>
      </c>
      <c r="H1" s="335"/>
      <c r="I1" s="336" t="s">
        <v>7</v>
      </c>
      <c r="J1" s="335"/>
      <c r="K1" s="336" t="s">
        <v>8</v>
      </c>
      <c r="L1" s="335"/>
      <c r="M1" s="77" t="s">
        <v>9</v>
      </c>
      <c r="N1" s="77" t="s">
        <v>10</v>
      </c>
      <c r="O1" s="336" t="s">
        <v>11</v>
      </c>
      <c r="P1" s="335"/>
      <c r="Q1" s="336" t="s">
        <v>12</v>
      </c>
      <c r="R1" s="335"/>
      <c r="S1" s="77" t="s">
        <v>13</v>
      </c>
    </row>
    <row r="2" spans="1:21" s="1" customFormat="1">
      <c r="A2" s="78"/>
      <c r="B2" s="79"/>
      <c r="C2" s="59" t="s">
        <v>14</v>
      </c>
      <c r="D2" s="59" t="s">
        <v>15</v>
      </c>
      <c r="E2" s="80" t="s">
        <v>16</v>
      </c>
      <c r="F2" s="59" t="s">
        <v>17</v>
      </c>
      <c r="G2" s="337" t="s">
        <v>35</v>
      </c>
      <c r="H2" s="338"/>
      <c r="I2" s="337" t="s">
        <v>36</v>
      </c>
      <c r="J2" s="338"/>
      <c r="K2" s="339"/>
      <c r="L2" s="340"/>
      <c r="M2" s="59" t="s">
        <v>18</v>
      </c>
      <c r="N2" s="59" t="s">
        <v>19</v>
      </c>
      <c r="O2" s="337" t="s">
        <v>20</v>
      </c>
      <c r="P2" s="338"/>
      <c r="Q2" s="337" t="s">
        <v>20</v>
      </c>
      <c r="R2" s="338"/>
      <c r="S2" s="59" t="s">
        <v>21</v>
      </c>
    </row>
    <row r="3" spans="1:21" s="1" customFormat="1" ht="14.25" customHeight="1">
      <c r="A3" s="78"/>
      <c r="B3" s="79"/>
      <c r="C3" s="59" t="s">
        <v>31</v>
      </c>
      <c r="D3" s="59" t="s">
        <v>22</v>
      </c>
      <c r="E3" s="59" t="s">
        <v>32</v>
      </c>
      <c r="F3" s="59" t="s">
        <v>32</v>
      </c>
      <c r="G3" s="81"/>
      <c r="H3" s="79"/>
      <c r="I3" s="78"/>
      <c r="J3" s="79"/>
      <c r="K3" s="82" t="s">
        <v>23</v>
      </c>
      <c r="L3" s="60" t="s">
        <v>24</v>
      </c>
      <c r="M3" s="59"/>
      <c r="N3" s="83"/>
      <c r="O3" s="337" t="s">
        <v>68</v>
      </c>
      <c r="P3" s="338"/>
      <c r="Q3" s="337" t="s">
        <v>68</v>
      </c>
      <c r="R3" s="338"/>
      <c r="S3" s="59" t="s">
        <v>25</v>
      </c>
    </row>
    <row r="4" spans="1:21" s="1" customFormat="1" ht="13.8" thickBot="1">
      <c r="A4" s="84" t="s">
        <v>26</v>
      </c>
      <c r="B4" s="85"/>
      <c r="C4" s="86" t="s">
        <v>27</v>
      </c>
      <c r="D4" s="86" t="s">
        <v>28</v>
      </c>
      <c r="E4" s="87" t="s">
        <v>27</v>
      </c>
      <c r="F4" s="86" t="s">
        <v>27</v>
      </c>
      <c r="G4" s="88" t="s">
        <v>27</v>
      </c>
      <c r="H4" s="89" t="s">
        <v>27</v>
      </c>
      <c r="I4" s="87" t="s">
        <v>27</v>
      </c>
      <c r="J4" s="89" t="s">
        <v>27</v>
      </c>
      <c r="K4" s="90" t="s">
        <v>27</v>
      </c>
      <c r="L4" s="89" t="s">
        <v>27</v>
      </c>
      <c r="M4" s="86" t="s">
        <v>27</v>
      </c>
      <c r="N4" s="86" t="s">
        <v>27</v>
      </c>
      <c r="O4" s="87" t="s">
        <v>27</v>
      </c>
      <c r="P4" s="89" t="s">
        <v>27</v>
      </c>
      <c r="Q4" s="87" t="s">
        <v>27</v>
      </c>
      <c r="R4" s="89" t="s">
        <v>27</v>
      </c>
      <c r="S4" s="86" t="s">
        <v>29</v>
      </c>
    </row>
    <row r="5" spans="1:21" s="1" customFormat="1">
      <c r="A5" s="91"/>
      <c r="B5" s="92"/>
      <c r="C5" s="93" t="s">
        <v>42</v>
      </c>
      <c r="D5" s="93" t="s">
        <v>46</v>
      </c>
      <c r="E5" s="94" t="s">
        <v>43</v>
      </c>
      <c r="F5" s="93" t="s">
        <v>43</v>
      </c>
      <c r="G5" s="94" t="s">
        <v>43</v>
      </c>
      <c r="H5" s="95" t="s">
        <v>44</v>
      </c>
      <c r="I5" s="96" t="s">
        <v>43</v>
      </c>
      <c r="J5" s="97" t="s">
        <v>44</v>
      </c>
      <c r="K5" s="94" t="s">
        <v>43</v>
      </c>
      <c r="L5" s="95" t="s">
        <v>43</v>
      </c>
      <c r="M5" s="93" t="s">
        <v>43</v>
      </c>
      <c r="N5" s="98" t="s">
        <v>43</v>
      </c>
      <c r="O5" s="96"/>
      <c r="P5" s="94" t="s">
        <v>44</v>
      </c>
      <c r="Q5" s="96"/>
      <c r="R5" s="99" t="s">
        <v>44</v>
      </c>
      <c r="S5" s="93" t="s">
        <v>45</v>
      </c>
    </row>
    <row r="6" spans="1:21">
      <c r="A6" s="100">
        <v>2014</v>
      </c>
      <c r="B6" s="101"/>
      <c r="C6" s="102">
        <v>1.9096933584245024</v>
      </c>
      <c r="D6" s="103">
        <v>1.9096933584342057</v>
      </c>
      <c r="E6" s="104" t="s">
        <v>34</v>
      </c>
      <c r="F6" s="105" t="s">
        <v>34</v>
      </c>
      <c r="G6" s="106">
        <v>4.3949999999999934</v>
      </c>
      <c r="H6" s="107" t="s">
        <v>69</v>
      </c>
      <c r="I6" s="104" t="s">
        <v>34</v>
      </c>
      <c r="J6" s="108"/>
      <c r="K6" s="109">
        <f>AVERAGE(K11:K22)</f>
        <v>6.3199818667590462</v>
      </c>
      <c r="L6" s="103">
        <f>AVERAGE(L11:L22)</f>
        <v>6.3399239576519468</v>
      </c>
      <c r="M6" s="110">
        <f t="shared" ref="M6:N6" si="0">AVERAGE(M11:M22)</f>
        <v>2.0059623032133671</v>
      </c>
      <c r="N6" s="103">
        <f t="shared" si="0"/>
        <v>1.6247629237154799</v>
      </c>
      <c r="O6" s="111" t="e">
        <f t="shared" ref="O6:S6" si="1">AVERAGE(O11:O22)</f>
        <v>#DIV/0!</v>
      </c>
      <c r="P6" s="108" t="e">
        <f t="shared" si="1"/>
        <v>#DIV/0!</v>
      </c>
      <c r="Q6" s="111" t="e">
        <f t="shared" si="1"/>
        <v>#DIV/0!</v>
      </c>
      <c r="R6" s="108" t="e">
        <f t="shared" si="1"/>
        <v>#DIV/0!</v>
      </c>
      <c r="S6" s="110">
        <f t="shared" si="1"/>
        <v>311.14999999999998</v>
      </c>
    </row>
    <row r="7" spans="1:21">
      <c r="A7" s="100">
        <v>2015</v>
      </c>
      <c r="B7" s="101"/>
      <c r="C7" s="102">
        <v>2.2525367527366891</v>
      </c>
      <c r="D7" s="103">
        <f>AVERAGE(D23:D34)</f>
        <v>2.260769835479135</v>
      </c>
      <c r="E7" s="104">
        <f t="shared" ref="E7:S7" si="2">AVERAGE(E23:E34)</f>
        <v>0.32673092306460255</v>
      </c>
      <c r="F7" s="105">
        <f t="shared" si="2"/>
        <v>0.48799550339771641</v>
      </c>
      <c r="G7" s="106">
        <v>4.3488672829158581</v>
      </c>
      <c r="H7" s="107">
        <f>H34</f>
        <v>4.3777066465825687</v>
      </c>
      <c r="I7" s="104">
        <f t="shared" si="2"/>
        <v>-0.45518563421727648</v>
      </c>
      <c r="J7" s="108">
        <f t="shared" si="2"/>
        <v>-1.186075484128444</v>
      </c>
      <c r="K7" s="109">
        <f t="shared" si="2"/>
        <v>6.2699981274432304</v>
      </c>
      <c r="L7" s="103">
        <f t="shared" si="2"/>
        <v>6.2711863576531179</v>
      </c>
      <c r="M7" s="110">
        <f t="shared" si="2"/>
        <v>1.3705250618882374</v>
      </c>
      <c r="N7" s="103">
        <f t="shared" si="2"/>
        <v>1.4247069595017756</v>
      </c>
      <c r="O7" s="111" t="e">
        <f t="shared" si="2"/>
        <v>#DIV/0!</v>
      </c>
      <c r="P7" s="108" t="e">
        <f t="shared" si="2"/>
        <v>#DIV/0!</v>
      </c>
      <c r="Q7" s="111" t="e">
        <f t="shared" si="2"/>
        <v>#DIV/0!</v>
      </c>
      <c r="R7" s="108" t="e">
        <f t="shared" si="2"/>
        <v>#DIV/0!</v>
      </c>
      <c r="S7" s="110">
        <f t="shared" si="2"/>
        <v>249.55249999999998</v>
      </c>
    </row>
    <row r="8" spans="1:21">
      <c r="A8" s="112">
        <v>2016</v>
      </c>
      <c r="B8" s="113"/>
      <c r="C8" s="114">
        <v>1.5890225635842636</v>
      </c>
      <c r="D8" s="119">
        <f>AVERAGE(D35:D46)</f>
        <v>1.6175355473952215</v>
      </c>
      <c r="E8" s="119">
        <f>AVERAGE(E35:E46)</f>
        <v>-0.59410986377226405</v>
      </c>
      <c r="F8" s="119">
        <f>AVERAGE(F35:F46)</f>
        <v>-3.3713363552818727</v>
      </c>
      <c r="G8" s="116">
        <v>3.7866617707807082</v>
      </c>
      <c r="H8" s="117">
        <f>H46</f>
        <v>2.7148913141517017</v>
      </c>
      <c r="I8" s="366">
        <f t="shared" ref="G8:S9" si="3">AVERAGE(I35:I46)</f>
        <v>0.76448499097421418</v>
      </c>
      <c r="J8" s="121">
        <f t="shared" si="3"/>
        <v>-0.66100398641540592</v>
      </c>
      <c r="K8" s="118">
        <f t="shared" si="3"/>
        <v>6.4595540268175311</v>
      </c>
      <c r="L8" s="115">
        <f t="shared" si="3"/>
        <v>6.7538647209255771</v>
      </c>
      <c r="M8" s="119">
        <f t="shared" si="3"/>
        <v>1.5508090685257512</v>
      </c>
      <c r="N8" s="115">
        <f t="shared" si="3"/>
        <v>1.3451761808251268</v>
      </c>
      <c r="O8" s="120">
        <f t="shared" si="3"/>
        <v>0.34545454545454546</v>
      </c>
      <c r="P8" s="121" t="e">
        <f t="shared" si="3"/>
        <v>#DIV/0!</v>
      </c>
      <c r="Q8" s="120">
        <f t="shared" si="3"/>
        <v>0.13636363636363635</v>
      </c>
      <c r="R8" s="121" t="e">
        <f t="shared" si="3"/>
        <v>#DIV/0!</v>
      </c>
      <c r="S8" s="119">
        <f t="shared" si="3"/>
        <v>220.59203968253971</v>
      </c>
    </row>
    <row r="9" spans="1:21" ht="13.8" thickBot="1">
      <c r="A9" s="350">
        <v>2017</v>
      </c>
      <c r="B9" s="351"/>
      <c r="C9" s="352"/>
      <c r="D9" s="353"/>
      <c r="E9" s="353"/>
      <c r="F9" s="354"/>
      <c r="G9" s="355">
        <v>2.1824694852291104</v>
      </c>
      <c r="H9" s="356">
        <f>H58</f>
        <v>2.2655426765015863</v>
      </c>
      <c r="I9" s="357"/>
      <c r="J9" s="358"/>
      <c r="K9" s="359"/>
      <c r="L9" s="360"/>
      <c r="M9" s="361"/>
      <c r="N9" s="360"/>
      <c r="O9" s="362"/>
      <c r="P9" s="363"/>
      <c r="Q9" s="364"/>
      <c r="R9" s="365"/>
      <c r="S9" s="354">
        <f>AVERAGE(S47:S58)</f>
        <v>279.53886464762041</v>
      </c>
    </row>
    <row r="10" spans="1:21" s="1" customFormat="1" ht="13.8" thickBot="1">
      <c r="A10" s="122"/>
      <c r="B10" s="123"/>
      <c r="C10" s="61" t="s">
        <v>37</v>
      </c>
      <c r="D10" s="62" t="s">
        <v>39</v>
      </c>
      <c r="E10" s="62" t="s">
        <v>39</v>
      </c>
      <c r="F10" s="63" t="s">
        <v>39</v>
      </c>
      <c r="G10" s="64" t="s">
        <v>38</v>
      </c>
      <c r="H10" s="65" t="s">
        <v>39</v>
      </c>
      <c r="I10" s="62" t="s">
        <v>38</v>
      </c>
      <c r="J10" s="66" t="s">
        <v>39</v>
      </c>
      <c r="K10" s="64" t="s">
        <v>41</v>
      </c>
      <c r="L10" s="64" t="s">
        <v>41</v>
      </c>
      <c r="M10" s="63" t="s">
        <v>39</v>
      </c>
      <c r="N10" s="67" t="s">
        <v>39</v>
      </c>
      <c r="O10" s="62" t="s">
        <v>38</v>
      </c>
      <c r="P10" s="66" t="s">
        <v>39</v>
      </c>
      <c r="Q10" s="64" t="s">
        <v>38</v>
      </c>
      <c r="R10" s="65" t="s">
        <v>39</v>
      </c>
      <c r="S10" s="63" t="s">
        <v>40</v>
      </c>
      <c r="U10"/>
    </row>
    <row r="11" spans="1:21">
      <c r="A11" s="122">
        <v>2014</v>
      </c>
      <c r="B11" s="124">
        <v>1</v>
      </c>
      <c r="C11" s="125"/>
      <c r="D11" s="68">
        <v>1.6192131919513519</v>
      </c>
      <c r="E11" s="126" t="s">
        <v>34</v>
      </c>
      <c r="F11" s="68" t="s">
        <v>34</v>
      </c>
      <c r="G11" s="127">
        <v>0.2</v>
      </c>
      <c r="H11" s="128" t="s">
        <v>33</v>
      </c>
      <c r="I11" s="129" t="s">
        <v>34</v>
      </c>
      <c r="J11" s="130" t="s">
        <v>33</v>
      </c>
      <c r="K11" s="131">
        <v>6.115673995495297</v>
      </c>
      <c r="L11" s="132">
        <v>5.976077962743684</v>
      </c>
      <c r="M11" s="68">
        <v>2.3988416765248877</v>
      </c>
      <c r="N11" s="133">
        <v>2.2342715614754427</v>
      </c>
      <c r="O11" s="134"/>
      <c r="P11" s="135"/>
      <c r="Q11" s="131"/>
      <c r="R11" s="132"/>
      <c r="S11" s="136">
        <v>330.89</v>
      </c>
    </row>
    <row r="12" spans="1:21">
      <c r="A12" s="137"/>
      <c r="B12" s="138">
        <v>2</v>
      </c>
      <c r="C12" s="139">
        <v>2.8762583043055101</v>
      </c>
      <c r="D12" s="69">
        <v>3.3392314251923016</v>
      </c>
      <c r="E12" s="140" t="s">
        <v>33</v>
      </c>
      <c r="F12" s="69" t="s">
        <v>33</v>
      </c>
      <c r="G12" s="141">
        <v>0.5</v>
      </c>
      <c r="H12" s="142" t="s">
        <v>34</v>
      </c>
      <c r="I12" s="143">
        <v>1.1466260781329396</v>
      </c>
      <c r="J12" s="144" t="s">
        <v>33</v>
      </c>
      <c r="K12" s="145">
        <v>6.134262541805116</v>
      </c>
      <c r="L12" s="146">
        <v>5.9966588390009701</v>
      </c>
      <c r="M12" s="69">
        <v>2.6661585197403026</v>
      </c>
      <c r="N12" s="147">
        <v>2.6992494599956451</v>
      </c>
      <c r="O12" s="148"/>
      <c r="P12" s="149"/>
      <c r="Q12" s="145"/>
      <c r="R12" s="146"/>
      <c r="S12" s="150">
        <v>324.42</v>
      </c>
    </row>
    <row r="13" spans="1:21">
      <c r="A13" s="137"/>
      <c r="B13" s="138">
        <v>3</v>
      </c>
      <c r="C13" s="151"/>
      <c r="D13" s="69">
        <v>3.6748737070610993</v>
      </c>
      <c r="E13" s="140" t="s">
        <v>33</v>
      </c>
      <c r="F13" s="69" t="s">
        <v>33</v>
      </c>
      <c r="G13" s="141">
        <v>0.8</v>
      </c>
      <c r="H13" s="142" t="s">
        <v>33</v>
      </c>
      <c r="I13" s="143">
        <v>-2.0064205457463902</v>
      </c>
      <c r="J13" s="144" t="s">
        <v>33</v>
      </c>
      <c r="K13" s="145">
        <v>6.4506699483346397</v>
      </c>
      <c r="L13" s="146">
        <v>6.3147639791680703</v>
      </c>
      <c r="M13" s="69">
        <v>2.4080479607172078</v>
      </c>
      <c r="N13" s="147">
        <v>2.1381288150434052</v>
      </c>
      <c r="O13" s="148"/>
      <c r="P13" s="149"/>
      <c r="Q13" s="145"/>
      <c r="R13" s="146"/>
      <c r="S13" s="150">
        <v>302.45</v>
      </c>
    </row>
    <row r="14" spans="1:21">
      <c r="A14" s="137"/>
      <c r="B14" s="138">
        <v>4</v>
      </c>
      <c r="C14" s="152"/>
      <c r="D14" s="69">
        <v>1.6973814177117408</v>
      </c>
      <c r="E14" s="140" t="s">
        <v>33</v>
      </c>
      <c r="F14" s="69" t="s">
        <v>33</v>
      </c>
      <c r="G14" s="141">
        <v>0.6</v>
      </c>
      <c r="H14" s="142" t="s">
        <v>33</v>
      </c>
      <c r="I14" s="143">
        <v>-0.67567567567569098</v>
      </c>
      <c r="J14" s="144" t="s">
        <v>33</v>
      </c>
      <c r="K14" s="145">
        <v>6.107910961832494</v>
      </c>
      <c r="L14" s="146">
        <v>5.9560309735677102</v>
      </c>
      <c r="M14" s="69">
        <v>1.8996587285378563</v>
      </c>
      <c r="N14" s="147">
        <v>2.1737567476022512</v>
      </c>
      <c r="O14" s="148"/>
      <c r="P14" s="149"/>
      <c r="Q14" s="145"/>
      <c r="R14" s="146"/>
      <c r="S14" s="150">
        <v>302.58</v>
      </c>
    </row>
    <row r="15" spans="1:21">
      <c r="A15" s="137"/>
      <c r="B15" s="138">
        <v>5</v>
      </c>
      <c r="C15" s="139">
        <v>1.7827406088186699</v>
      </c>
      <c r="D15" s="69">
        <v>2.274557047237824</v>
      </c>
      <c r="E15" s="140" t="s">
        <v>33</v>
      </c>
      <c r="F15" s="69" t="s">
        <v>33</v>
      </c>
      <c r="G15" s="141">
        <v>0.3</v>
      </c>
      <c r="H15" s="142" t="s">
        <v>33</v>
      </c>
      <c r="I15" s="143">
        <v>1.6285301999587665</v>
      </c>
      <c r="J15" s="144" t="s">
        <v>33</v>
      </c>
      <c r="K15" s="145">
        <v>6.282261508993976</v>
      </c>
      <c r="L15" s="146">
        <v>6.1569079417875905</v>
      </c>
      <c r="M15" s="69">
        <v>1.4324958805985943</v>
      </c>
      <c r="N15" s="147">
        <v>1.5597408668942547</v>
      </c>
      <c r="O15" s="148"/>
      <c r="P15" s="149"/>
      <c r="Q15" s="145"/>
      <c r="R15" s="146"/>
      <c r="S15" s="150">
        <v>312.25</v>
      </c>
    </row>
    <row r="16" spans="1:21">
      <c r="A16" s="137"/>
      <c r="B16" s="138">
        <v>6</v>
      </c>
      <c r="C16" s="151"/>
      <c r="D16" s="69">
        <v>1.3704162586827717</v>
      </c>
      <c r="E16" s="143" t="s">
        <v>33</v>
      </c>
      <c r="F16" s="150" t="s">
        <v>33</v>
      </c>
      <c r="G16" s="141">
        <v>0.1</v>
      </c>
      <c r="H16" s="142" t="s">
        <v>33</v>
      </c>
      <c r="I16" s="143">
        <v>-0.4563894523326506</v>
      </c>
      <c r="J16" s="144" t="s">
        <v>33</v>
      </c>
      <c r="K16" s="145">
        <v>6.4509379484234497</v>
      </c>
      <c r="L16" s="146">
        <v>6.6861397684610964</v>
      </c>
      <c r="M16" s="69">
        <v>1.6051645364960843</v>
      </c>
      <c r="N16" s="147">
        <v>1.2997939955844418</v>
      </c>
      <c r="O16" s="148"/>
      <c r="P16" s="149"/>
      <c r="Q16" s="145"/>
      <c r="R16" s="146"/>
      <c r="S16" s="150">
        <v>308.72000000000003</v>
      </c>
    </row>
    <row r="17" spans="1:19">
      <c r="A17" s="137"/>
      <c r="B17" s="138">
        <v>7</v>
      </c>
      <c r="C17" s="152"/>
      <c r="D17" s="69">
        <v>0.9371387815787946</v>
      </c>
      <c r="E17" s="143" t="s">
        <v>33</v>
      </c>
      <c r="F17" s="150" t="s">
        <v>33</v>
      </c>
      <c r="G17" s="141">
        <v>0.2</v>
      </c>
      <c r="H17" s="142" t="s">
        <v>33</v>
      </c>
      <c r="I17" s="143">
        <v>2.5063678043810489</v>
      </c>
      <c r="J17" s="144" t="s">
        <v>33</v>
      </c>
      <c r="K17" s="145">
        <v>6.4732132828685671</v>
      </c>
      <c r="L17" s="146">
        <v>6.7765293325323128</v>
      </c>
      <c r="M17" s="69">
        <v>1.8319726891690147</v>
      </c>
      <c r="N17" s="147">
        <v>1.0482511278042006</v>
      </c>
      <c r="O17" s="148"/>
      <c r="P17" s="149"/>
      <c r="Q17" s="145"/>
      <c r="R17" s="146"/>
      <c r="S17" s="150">
        <v>322.25</v>
      </c>
    </row>
    <row r="18" spans="1:19">
      <c r="A18" s="137"/>
      <c r="B18" s="138">
        <v>8</v>
      </c>
      <c r="C18" s="139">
        <v>1.3414085523327599</v>
      </c>
      <c r="D18" s="150">
        <v>0.61382459222671937</v>
      </c>
      <c r="E18" s="143" t="s">
        <v>33</v>
      </c>
      <c r="F18" s="150" t="s">
        <v>33</v>
      </c>
      <c r="G18" s="141">
        <v>0.3</v>
      </c>
      <c r="H18" s="142" t="s">
        <v>33</v>
      </c>
      <c r="I18" s="143">
        <v>-0.1</v>
      </c>
      <c r="J18" s="144" t="s">
        <v>33</v>
      </c>
      <c r="K18" s="145">
        <v>6.6985770161660456</v>
      </c>
      <c r="L18" s="146">
        <v>7.2118477273441846</v>
      </c>
      <c r="M18" s="69">
        <v>1.7174278445623248</v>
      </c>
      <c r="N18" s="147">
        <v>0.6594177802384138</v>
      </c>
      <c r="O18" s="148"/>
      <c r="P18" s="149"/>
      <c r="Q18" s="145"/>
      <c r="R18" s="146"/>
      <c r="S18" s="150">
        <v>317.54000000000002</v>
      </c>
    </row>
    <row r="19" spans="1:19">
      <c r="A19" s="137"/>
      <c r="B19" s="138">
        <v>9</v>
      </c>
      <c r="C19" s="151"/>
      <c r="D19" s="150">
        <v>2.5060254888447986</v>
      </c>
      <c r="E19" s="143" t="s">
        <v>33</v>
      </c>
      <c r="F19" s="150" t="s">
        <v>33</v>
      </c>
      <c r="G19" s="141">
        <v>0.8</v>
      </c>
      <c r="H19" s="142" t="s">
        <v>33</v>
      </c>
      <c r="I19" s="143">
        <v>0.54708870652599995</v>
      </c>
      <c r="J19" s="144" t="s">
        <v>33</v>
      </c>
      <c r="K19" s="145">
        <v>6.6353117646340287</v>
      </c>
      <c r="L19" s="146">
        <v>6.8155844790940678</v>
      </c>
      <c r="M19" s="69">
        <v>2.2085115756189655</v>
      </c>
      <c r="N19" s="147">
        <v>1.1843119969751958</v>
      </c>
      <c r="O19" s="148"/>
      <c r="P19" s="149"/>
      <c r="Q19" s="145"/>
      <c r="R19" s="146"/>
      <c r="S19" s="150">
        <v>311.72000000000003</v>
      </c>
    </row>
    <row r="20" spans="1:19">
      <c r="A20" s="137"/>
      <c r="B20" s="138">
        <v>10</v>
      </c>
      <c r="C20" s="152"/>
      <c r="D20" s="150">
        <v>1.7923843575763598</v>
      </c>
      <c r="E20" s="143" t="s">
        <v>33</v>
      </c>
      <c r="F20" s="150" t="s">
        <v>33</v>
      </c>
      <c r="G20" s="141">
        <v>1</v>
      </c>
      <c r="H20" s="142" t="s">
        <v>33</v>
      </c>
      <c r="I20" s="143">
        <v>-1.3602798289933937</v>
      </c>
      <c r="J20" s="144" t="s">
        <v>33</v>
      </c>
      <c r="K20" s="145">
        <v>6.4100695379356809</v>
      </c>
      <c r="L20" s="146">
        <v>6.4435543985440766</v>
      </c>
      <c r="M20" s="69">
        <v>1.9849818242590134</v>
      </c>
      <c r="N20" s="147">
        <v>1.3498324761312741</v>
      </c>
      <c r="O20" s="148"/>
      <c r="P20" s="149"/>
      <c r="Q20" s="145"/>
      <c r="R20" s="146"/>
      <c r="S20" s="150">
        <v>305.68</v>
      </c>
    </row>
    <row r="21" spans="1:19">
      <c r="A21" s="137"/>
      <c r="B21" s="138">
        <v>11</v>
      </c>
      <c r="C21" s="139">
        <v>1.6778106471613901</v>
      </c>
      <c r="D21" s="150">
        <v>1.0334743747211217</v>
      </c>
      <c r="E21" s="143" t="s">
        <v>33</v>
      </c>
      <c r="F21" s="150" t="s">
        <v>33</v>
      </c>
      <c r="G21" s="141">
        <v>0</v>
      </c>
      <c r="H21" s="142" t="s">
        <v>33</v>
      </c>
      <c r="I21" s="143">
        <v>-9.8502758077223529E-2</v>
      </c>
      <c r="J21" s="144" t="s">
        <v>33</v>
      </c>
      <c r="K21" s="145">
        <v>6.0521994292936823</v>
      </c>
      <c r="L21" s="146">
        <v>5.8286365359637422</v>
      </c>
      <c r="M21" s="69">
        <v>2.1403924748728542</v>
      </c>
      <c r="N21" s="147">
        <v>1.7628895695788849</v>
      </c>
      <c r="O21" s="148"/>
      <c r="P21" s="149"/>
      <c r="Q21" s="145"/>
      <c r="R21" s="146"/>
      <c r="S21" s="150">
        <v>303.95999999999998</v>
      </c>
    </row>
    <row r="22" spans="1:19" ht="13.8" thickBot="1">
      <c r="A22" s="137"/>
      <c r="B22" s="138">
        <v>12</v>
      </c>
      <c r="C22" s="153"/>
      <c r="D22" s="150">
        <v>2.1830328375031405</v>
      </c>
      <c r="E22" s="143" t="s">
        <v>33</v>
      </c>
      <c r="F22" s="154" t="s">
        <v>33</v>
      </c>
      <c r="G22" s="141">
        <v>-0.4</v>
      </c>
      <c r="H22" s="142" t="s">
        <v>33</v>
      </c>
      <c r="I22" s="143">
        <v>4.929994084006406E-2</v>
      </c>
      <c r="J22" s="144" t="s">
        <v>33</v>
      </c>
      <c r="K22" s="145">
        <v>6.0286944653255725</v>
      </c>
      <c r="L22" s="146">
        <v>5.916355553615861</v>
      </c>
      <c r="M22" s="69">
        <v>1.7778939274633032</v>
      </c>
      <c r="N22" s="147">
        <v>1.3875106872623499</v>
      </c>
      <c r="O22" s="148"/>
      <c r="P22" s="149"/>
      <c r="Q22" s="145"/>
      <c r="R22" s="146"/>
      <c r="S22" s="150">
        <v>291.33999999999997</v>
      </c>
    </row>
    <row r="23" spans="1:19">
      <c r="A23" s="122">
        <v>2015</v>
      </c>
      <c r="B23" s="124">
        <v>1</v>
      </c>
      <c r="C23" s="155"/>
      <c r="D23" s="68">
        <v>3.0672033268823506</v>
      </c>
      <c r="E23" s="126">
        <v>-0.6107036499427787</v>
      </c>
      <c r="F23" s="68">
        <v>11.991242866660933</v>
      </c>
      <c r="G23" s="127">
        <v>7.5315383167007255E-2</v>
      </c>
      <c r="H23" s="128">
        <v>4.5333857803127042</v>
      </c>
      <c r="I23" s="129">
        <v>-3.5478466541834952</v>
      </c>
      <c r="J23" s="130">
        <v>-0.69000507356671292</v>
      </c>
      <c r="K23" s="131">
        <v>6.1500208992353631</v>
      </c>
      <c r="L23" s="132">
        <v>5.8945909181155569</v>
      </c>
      <c r="M23" s="68">
        <v>1.1442378403764497</v>
      </c>
      <c r="N23" s="133">
        <v>1.1072349502369461</v>
      </c>
      <c r="O23" s="134"/>
      <c r="P23" s="135"/>
      <c r="Q23" s="131"/>
      <c r="R23" s="132"/>
      <c r="S23" s="136">
        <v>263.8</v>
      </c>
    </row>
    <row r="24" spans="1:19">
      <c r="A24" s="137"/>
      <c r="B24" s="138">
        <v>2</v>
      </c>
      <c r="C24" s="156">
        <v>2.6166147533728901</v>
      </c>
      <c r="D24" s="69">
        <v>2.4346417371579054</v>
      </c>
      <c r="E24" s="140">
        <v>-0.64655828271207305</v>
      </c>
      <c r="F24" s="69">
        <v>0.12293121642805716</v>
      </c>
      <c r="G24" s="141">
        <v>0.35747883349013243</v>
      </c>
      <c r="H24" s="142">
        <v>4.4039929536112687</v>
      </c>
      <c r="I24" s="143">
        <v>-0.20435271278226308</v>
      </c>
      <c r="J24" s="144">
        <v>-2.01645264847512</v>
      </c>
      <c r="K24" s="145">
        <v>6.1053956254781703</v>
      </c>
      <c r="L24" s="146">
        <v>5.9547771054084455</v>
      </c>
      <c r="M24" s="69">
        <v>0.56822370273781342</v>
      </c>
      <c r="N24" s="147">
        <v>0.59915186222803118</v>
      </c>
      <c r="O24" s="143"/>
      <c r="P24" s="149"/>
      <c r="Q24" s="145"/>
      <c r="R24" s="146"/>
      <c r="S24" s="150">
        <v>258.64</v>
      </c>
    </row>
    <row r="25" spans="1:19">
      <c r="A25" s="137"/>
      <c r="B25" s="138">
        <v>3</v>
      </c>
      <c r="C25" s="157"/>
      <c r="D25" s="69">
        <v>2.3526348064500047</v>
      </c>
      <c r="E25" s="140">
        <v>-4.8743022787296031</v>
      </c>
      <c r="F25" s="69">
        <v>-1.6684442679283262</v>
      </c>
      <c r="G25" s="141">
        <v>0.6280464941882169</v>
      </c>
      <c r="H25" s="142">
        <v>4.1828416149068293</v>
      </c>
      <c r="I25" s="143">
        <v>2.191051499948804</v>
      </c>
      <c r="J25" s="144">
        <v>2.180589680589673</v>
      </c>
      <c r="K25" s="145">
        <v>6.1310029563485768</v>
      </c>
      <c r="L25" s="146">
        <v>6.1015191300315399</v>
      </c>
      <c r="M25" s="69">
        <v>0.65906670605144768</v>
      </c>
      <c r="N25" s="147">
        <v>1.0030283469555368</v>
      </c>
      <c r="O25" s="143"/>
      <c r="P25" s="149"/>
      <c r="Q25" s="145"/>
      <c r="R25" s="146"/>
      <c r="S25" s="150">
        <v>268.79000000000002</v>
      </c>
    </row>
    <row r="26" spans="1:19">
      <c r="A26" s="137"/>
      <c r="B26" s="138">
        <v>4</v>
      </c>
      <c r="C26" s="158"/>
      <c r="D26" s="69">
        <v>2.5237630631548935</v>
      </c>
      <c r="E26" s="140">
        <v>-1.3166697404710992</v>
      </c>
      <c r="F26" s="69">
        <v>-8.7212033688122137E-2</v>
      </c>
      <c r="G26" s="141">
        <v>0.57755006986492941</v>
      </c>
      <c r="H26" s="142">
        <v>4.1377314814814659</v>
      </c>
      <c r="I26" s="143">
        <v>-0.75142771265404029</v>
      </c>
      <c r="J26" s="144">
        <v>2.1026592455164028</v>
      </c>
      <c r="K26" s="145">
        <v>6.1484461400424406</v>
      </c>
      <c r="L26" s="146">
        <v>6.4169246402634412</v>
      </c>
      <c r="M26" s="69">
        <v>0.88168083257280649</v>
      </c>
      <c r="N26" s="147">
        <v>0.83812810142622762</v>
      </c>
      <c r="O26" s="143"/>
      <c r="P26" s="149"/>
      <c r="Q26" s="145"/>
      <c r="R26" s="146"/>
      <c r="S26" s="150">
        <v>273.45</v>
      </c>
    </row>
    <row r="27" spans="1:19">
      <c r="A27" s="137"/>
      <c r="B27" s="138">
        <v>5</v>
      </c>
      <c r="C27" s="156">
        <v>2.1084478695048592</v>
      </c>
      <c r="D27" s="69">
        <v>1.1069556676019721</v>
      </c>
      <c r="E27" s="140">
        <v>-0.29441084782433347</v>
      </c>
      <c r="F27" s="69">
        <v>2.6441727800311066</v>
      </c>
      <c r="G27" s="141">
        <v>0.17597480781699204</v>
      </c>
      <c r="H27" s="142">
        <v>3.9700086513505761</v>
      </c>
      <c r="I27" s="143">
        <v>1.5243286896830188</v>
      </c>
      <c r="J27" s="144">
        <v>1.9979716024340677</v>
      </c>
      <c r="K27" s="145">
        <v>6.5660674101789134</v>
      </c>
      <c r="L27" s="146">
        <v>6.7964831978268521</v>
      </c>
      <c r="M27" s="69">
        <v>1.4774481310127152</v>
      </c>
      <c r="N27" s="147">
        <v>1.17014346190214</v>
      </c>
      <c r="O27" s="143"/>
      <c r="P27" s="149"/>
      <c r="Q27" s="145"/>
      <c r="R27" s="146"/>
      <c r="S27" s="150">
        <v>285.79000000000002</v>
      </c>
    </row>
    <row r="28" spans="1:19">
      <c r="A28" s="137"/>
      <c r="B28" s="138">
        <v>6</v>
      </c>
      <c r="C28" s="157"/>
      <c r="D28" s="69">
        <v>2.7129065959114795</v>
      </c>
      <c r="E28" s="140">
        <v>1.6678104892799306</v>
      </c>
      <c r="F28" s="69">
        <v>3.2307839012110984</v>
      </c>
      <c r="G28" s="141">
        <v>0.48076923076925127</v>
      </c>
      <c r="H28" s="142">
        <v>4.4196771714066108</v>
      </c>
      <c r="I28" s="143">
        <v>-1.133538828676528</v>
      </c>
      <c r="J28" s="144">
        <v>1.3041263372389311</v>
      </c>
      <c r="K28" s="145">
        <v>6.5163518637493283</v>
      </c>
      <c r="L28" s="146">
        <v>6.6894677207846325</v>
      </c>
      <c r="M28" s="69">
        <v>1.5866659366256419</v>
      </c>
      <c r="N28" s="147">
        <v>1.51563174966447</v>
      </c>
      <c r="O28" s="143"/>
      <c r="P28" s="149"/>
      <c r="Q28" s="145"/>
      <c r="R28" s="146"/>
      <c r="S28" s="150">
        <v>264.61</v>
      </c>
    </row>
    <row r="29" spans="1:19">
      <c r="A29" s="137"/>
      <c r="B29" s="138">
        <v>7</v>
      </c>
      <c r="C29" s="158"/>
      <c r="D29" s="69">
        <v>2.5346077400118849</v>
      </c>
      <c r="E29" s="140">
        <v>2.11455685238775</v>
      </c>
      <c r="F29" s="69">
        <v>-2.1409060138722014</v>
      </c>
      <c r="G29" s="141">
        <v>0.42326094957674254</v>
      </c>
      <c r="H29" s="142">
        <v>4.6203987730061513</v>
      </c>
      <c r="I29" s="143">
        <v>-1.0761339635924849</v>
      </c>
      <c r="J29" s="144">
        <v>-2.2363582148891781</v>
      </c>
      <c r="K29" s="145">
        <v>6.5732132127996898</v>
      </c>
      <c r="L29" s="146">
        <v>6.5323458689083091</v>
      </c>
      <c r="M29" s="69">
        <v>1.9410268021186283</v>
      </c>
      <c r="N29" s="147">
        <v>1.8320302686640089</v>
      </c>
      <c r="O29" s="143"/>
      <c r="P29" s="149"/>
      <c r="Q29" s="145"/>
      <c r="R29" s="146"/>
      <c r="S29" s="150">
        <v>247.52</v>
      </c>
    </row>
    <row r="30" spans="1:19">
      <c r="A30" s="159"/>
      <c r="B30" s="160">
        <v>8</v>
      </c>
      <c r="C30" s="156">
        <v>2.3827938897015732</v>
      </c>
      <c r="D30" s="70">
        <v>1.67071213295229</v>
      </c>
      <c r="E30" s="161">
        <v>1.3888481096194338</v>
      </c>
      <c r="F30" s="70">
        <v>-7.5035981505400358</v>
      </c>
      <c r="G30" s="162">
        <v>0.67802822063405266</v>
      </c>
      <c r="H30" s="163">
        <v>4.9875788266768639</v>
      </c>
      <c r="I30" s="164">
        <v>0.57950386335909876</v>
      </c>
      <c r="J30" s="165">
        <v>-3.3509183274716636</v>
      </c>
      <c r="K30" s="166">
        <v>6.4643130987720774</v>
      </c>
      <c r="L30" s="167">
        <v>6.4416989343835445</v>
      </c>
      <c r="M30" s="70">
        <v>2.0303414295224753</v>
      </c>
      <c r="N30" s="168">
        <v>2.2865221683785908</v>
      </c>
      <c r="O30" s="164"/>
      <c r="P30" s="169"/>
      <c r="Q30" s="166"/>
      <c r="R30" s="167"/>
      <c r="S30" s="170">
        <v>230.83</v>
      </c>
    </row>
    <row r="31" spans="1:19">
      <c r="A31" s="171"/>
      <c r="B31" s="172">
        <v>9</v>
      </c>
      <c r="C31" s="157"/>
      <c r="D31" s="71">
        <v>2.9488886068106845</v>
      </c>
      <c r="E31" s="173">
        <v>4.1516959383379959</v>
      </c>
      <c r="F31" s="71">
        <v>1.0950394742940128</v>
      </c>
      <c r="G31" s="174">
        <v>0.50964688751364839</v>
      </c>
      <c r="H31" s="175">
        <v>4.6427894637104394</v>
      </c>
      <c r="I31" s="176">
        <v>1.3443849186293377</v>
      </c>
      <c r="J31" s="177">
        <v>-2.5845316750874425</v>
      </c>
      <c r="K31" s="178">
        <v>6.4232554892893896</v>
      </c>
      <c r="L31" s="179">
        <v>6.2870208081769521</v>
      </c>
      <c r="M31" s="71">
        <v>2.0279805582571031</v>
      </c>
      <c r="N31" s="180">
        <v>2.2597134965557597</v>
      </c>
      <c r="O31" s="176"/>
      <c r="P31" s="181"/>
      <c r="Q31" s="178"/>
      <c r="R31" s="179"/>
      <c r="S31" s="182">
        <v>236.24</v>
      </c>
    </row>
    <row r="32" spans="1:19">
      <c r="A32" s="137"/>
      <c r="B32" s="138">
        <v>10</v>
      </c>
      <c r="C32" s="156"/>
      <c r="D32" s="69">
        <v>1.363041373388385</v>
      </c>
      <c r="E32" s="140">
        <v>-0.71101163350908436</v>
      </c>
      <c r="F32" s="69">
        <v>1.2210669322402445</v>
      </c>
      <c r="G32" s="141">
        <v>0.4074610648315824</v>
      </c>
      <c r="H32" s="142">
        <v>3.9853713428357196</v>
      </c>
      <c r="I32" s="143">
        <v>-0.69818471972871166</v>
      </c>
      <c r="J32" s="144">
        <v>-1.93065405831363</v>
      </c>
      <c r="K32" s="145">
        <v>6.3145541748425753</v>
      </c>
      <c r="L32" s="146">
        <v>6.4087923181521909</v>
      </c>
      <c r="M32" s="69">
        <v>1.5244828628375728</v>
      </c>
      <c r="N32" s="147">
        <v>1.628096016470737</v>
      </c>
      <c r="O32" s="143"/>
      <c r="P32" s="149"/>
      <c r="Q32" s="145"/>
      <c r="R32" s="146"/>
      <c r="S32" s="150">
        <v>236.89</v>
      </c>
    </row>
    <row r="33" spans="1:19">
      <c r="A33" s="137"/>
      <c r="B33" s="138">
        <v>11</v>
      </c>
      <c r="C33" s="156">
        <v>1.9328405341976884</v>
      </c>
      <c r="D33" s="69">
        <v>2.2950268181606059</v>
      </c>
      <c r="E33" s="140">
        <v>2.1353634812461664</v>
      </c>
      <c r="F33" s="69">
        <v>1.2043434810023568</v>
      </c>
      <c r="G33" s="141">
        <v>-2.7053837135904146E-2</v>
      </c>
      <c r="H33" s="142">
        <v>3.9377461091318233</v>
      </c>
      <c r="I33" s="143">
        <v>-1.7376456408196073</v>
      </c>
      <c r="J33" s="144">
        <v>-3.5397357523170969</v>
      </c>
      <c r="K33" s="145">
        <v>6.0630923122705882</v>
      </c>
      <c r="L33" s="146">
        <v>6.0130052631134872</v>
      </c>
      <c r="M33" s="69">
        <v>1.3381972226555128</v>
      </c>
      <c r="N33" s="147">
        <v>1.3264474518601466</v>
      </c>
      <c r="O33" s="143"/>
      <c r="P33" s="149"/>
      <c r="Q33" s="145"/>
      <c r="R33" s="146"/>
      <c r="S33" s="150">
        <v>218.1</v>
      </c>
    </row>
    <row r="34" spans="1:19" ht="13.8" thickBot="1">
      <c r="A34" s="183"/>
      <c r="B34" s="184">
        <v>12</v>
      </c>
      <c r="C34" s="185"/>
      <c r="D34" s="72">
        <v>2.1188561572671682</v>
      </c>
      <c r="E34" s="186">
        <v>0.91615263909292644</v>
      </c>
      <c r="F34" s="72">
        <v>-4.2534741450665265</v>
      </c>
      <c r="G34" s="187">
        <v>9.0203860725335261E-3</v>
      </c>
      <c r="H34" s="188">
        <v>4.3777066465825687</v>
      </c>
      <c r="I34" s="189">
        <v>-1.9523663497904464</v>
      </c>
      <c r="J34" s="190">
        <v>-5.4695969251995606</v>
      </c>
      <c r="K34" s="191">
        <v>5.7842643463116401</v>
      </c>
      <c r="L34" s="192">
        <v>5.7176103866724599</v>
      </c>
      <c r="M34" s="72">
        <v>1.2669487178906813</v>
      </c>
      <c r="N34" s="193">
        <v>1.5303556396787155</v>
      </c>
      <c r="O34" s="194"/>
      <c r="P34" s="195"/>
      <c r="Q34" s="191"/>
      <c r="R34" s="192"/>
      <c r="S34" s="154">
        <v>209.97</v>
      </c>
    </row>
    <row r="35" spans="1:19">
      <c r="A35" s="122">
        <v>2016</v>
      </c>
      <c r="B35" s="124">
        <v>1</v>
      </c>
      <c r="C35" s="155"/>
      <c r="D35" s="68">
        <v>1.167584237799546</v>
      </c>
      <c r="E35" s="126">
        <v>-1.8376273042785329</v>
      </c>
      <c r="F35" s="68">
        <v>-11.800516403060946</v>
      </c>
      <c r="G35" s="127">
        <v>0.46901776855776678</v>
      </c>
      <c r="H35" s="128">
        <v>4.7883349012229681</v>
      </c>
      <c r="I35" s="129">
        <v>0.21893244370307929</v>
      </c>
      <c r="J35" s="130">
        <v>-1.7778686012056899</v>
      </c>
      <c r="K35" s="131">
        <v>5.8351613027299276</v>
      </c>
      <c r="L35" s="132">
        <v>5.7617656616300001</v>
      </c>
      <c r="M35" s="68">
        <v>1.684923728293386</v>
      </c>
      <c r="N35" s="133">
        <v>2.0260689726775194</v>
      </c>
      <c r="O35" s="134" t="s">
        <v>33</v>
      </c>
      <c r="P35" s="135" t="s">
        <v>33</v>
      </c>
      <c r="Q35" s="131" t="s">
        <v>33</v>
      </c>
      <c r="R35" s="132" t="s">
        <v>33</v>
      </c>
      <c r="S35" s="136">
        <v>202.4265</v>
      </c>
    </row>
    <row r="36" spans="1:19">
      <c r="A36" s="137"/>
      <c r="B36" s="138">
        <v>2</v>
      </c>
      <c r="C36" s="156">
        <v>2.5355388270710932</v>
      </c>
      <c r="D36" s="69">
        <v>3.9772949529012669</v>
      </c>
      <c r="E36" s="140">
        <v>3.2697856143584003</v>
      </c>
      <c r="F36" s="69">
        <v>0.37483646419995686</v>
      </c>
      <c r="G36" s="141">
        <v>0.27830146332705752</v>
      </c>
      <c r="H36" s="142">
        <v>4.7056617922759614</v>
      </c>
      <c r="I36" s="143">
        <v>1</v>
      </c>
      <c r="J36" s="144">
        <v>-1.2695812429609821</v>
      </c>
      <c r="K36" s="145">
        <v>5.9108105802603701</v>
      </c>
      <c r="L36" s="146">
        <v>6.1096936161825735</v>
      </c>
      <c r="M36" s="69">
        <v>1.5855167325125707</v>
      </c>
      <c r="N36" s="147">
        <v>1.7960402497961159</v>
      </c>
      <c r="O36" s="143">
        <v>-0.6</v>
      </c>
      <c r="P36" s="149" t="s">
        <v>33</v>
      </c>
      <c r="Q36" s="145">
        <v>-0.9</v>
      </c>
      <c r="R36" s="146" t="s">
        <v>33</v>
      </c>
      <c r="S36" s="150">
        <v>208.44761904761907</v>
      </c>
    </row>
    <row r="37" spans="1:19">
      <c r="A37" s="137"/>
      <c r="B37" s="138">
        <v>3</v>
      </c>
      <c r="C37" s="157"/>
      <c r="D37" s="69">
        <v>2.5585834231938387</v>
      </c>
      <c r="E37" s="140">
        <v>3.2145262486891202</v>
      </c>
      <c r="F37" s="69">
        <v>2.8661767649861503</v>
      </c>
      <c r="G37" s="141">
        <v>0.38495971351835134</v>
      </c>
      <c r="H37" s="142">
        <v>4.4527247321844543</v>
      </c>
      <c r="I37" s="143">
        <v>1.7525666286425379</v>
      </c>
      <c r="J37" s="144">
        <v>-1.6932171125137785</v>
      </c>
      <c r="K37" s="145">
        <v>6.2631863356652335</v>
      </c>
      <c r="L37" s="146">
        <v>6.7488966474045009</v>
      </c>
      <c r="M37" s="69">
        <v>1.4474243435916412</v>
      </c>
      <c r="N37" s="147">
        <v>1.3045692604967352</v>
      </c>
      <c r="O37" s="143">
        <v>1.4</v>
      </c>
      <c r="P37" s="149" t="s">
        <v>33</v>
      </c>
      <c r="Q37" s="145">
        <v>1</v>
      </c>
      <c r="R37" s="146" t="s">
        <v>33</v>
      </c>
      <c r="S37" s="150">
        <v>224.417</v>
      </c>
    </row>
    <row r="38" spans="1:19">
      <c r="A38" s="137"/>
      <c r="B38" s="138">
        <v>4</v>
      </c>
      <c r="C38" s="158"/>
      <c r="D38" s="69">
        <v>1.2113280779942004</v>
      </c>
      <c r="E38" s="140">
        <v>-1.5223056664576573</v>
      </c>
      <c r="F38" s="69">
        <v>-6.6938379518772457</v>
      </c>
      <c r="G38" s="141">
        <v>0.32105591723892157</v>
      </c>
      <c r="H38" s="142">
        <v>4.1863480596461944</v>
      </c>
      <c r="I38" s="143">
        <v>-0.96820220138605917</v>
      </c>
      <c r="J38" s="144">
        <v>-1.9079345850999352</v>
      </c>
      <c r="K38" s="145">
        <v>6.3517865837725269</v>
      </c>
      <c r="L38" s="146">
        <v>6.8620431454558544</v>
      </c>
      <c r="M38" s="69">
        <v>1.5991394651330149</v>
      </c>
      <c r="N38" s="147">
        <v>1.3790129648061145</v>
      </c>
      <c r="O38" s="143">
        <v>0</v>
      </c>
      <c r="P38" s="149" t="s">
        <v>33</v>
      </c>
      <c r="Q38" s="145">
        <v>-0.3</v>
      </c>
      <c r="R38" s="146" t="s">
        <v>33</v>
      </c>
      <c r="S38" s="150">
        <v>220.04333333333332</v>
      </c>
    </row>
    <row r="39" spans="1:19">
      <c r="A39" s="137"/>
      <c r="B39" s="138">
        <v>5</v>
      </c>
      <c r="C39" s="156">
        <v>1.6871481425048573</v>
      </c>
      <c r="D39" s="69">
        <v>2.5261691049468515</v>
      </c>
      <c r="E39" s="140">
        <v>-0.82042540669228226</v>
      </c>
      <c r="F39" s="69">
        <v>-6.6469572917237656</v>
      </c>
      <c r="G39" s="141">
        <v>0.23113165614720987</v>
      </c>
      <c r="H39" s="142">
        <v>4.2437130177514826</v>
      </c>
      <c r="I39" s="143">
        <v>0.34990223319955049</v>
      </c>
      <c r="J39" s="144">
        <v>-3.042656855921233</v>
      </c>
      <c r="K39" s="145">
        <v>6.7844196188018149</v>
      </c>
      <c r="L39" s="146">
        <v>7.2609469228070465</v>
      </c>
      <c r="M39" s="69">
        <v>1.5118481178413523</v>
      </c>
      <c r="N39" s="147">
        <v>1.274618070646083</v>
      </c>
      <c r="O39" s="143">
        <v>-0.3</v>
      </c>
      <c r="P39" s="149" t="s">
        <v>33</v>
      </c>
      <c r="Q39" s="145">
        <v>-0.5</v>
      </c>
      <c r="R39" s="146" t="s">
        <v>33</v>
      </c>
      <c r="S39" s="150">
        <v>213.56749999999997</v>
      </c>
    </row>
    <row r="40" spans="1:19">
      <c r="A40" s="137"/>
      <c r="B40" s="138">
        <v>6</v>
      </c>
      <c r="C40" s="157"/>
      <c r="D40" s="69">
        <v>1.3222918680153573</v>
      </c>
      <c r="E40" s="140">
        <v>-3.9008015118578654</v>
      </c>
      <c r="F40" s="69">
        <v>-6.8259452734092285</v>
      </c>
      <c r="G40" s="141">
        <v>0.44345898004434225</v>
      </c>
      <c r="H40" s="142">
        <v>4.205005520794991</v>
      </c>
      <c r="I40" s="143">
        <v>-0.53327863808840803</v>
      </c>
      <c r="J40" s="144">
        <v>-2.4539877300613577</v>
      </c>
      <c r="K40" s="145">
        <v>6.8770899575861231</v>
      </c>
      <c r="L40" s="146">
        <v>7.2755517616059997</v>
      </c>
      <c r="M40" s="69">
        <v>1.4837412834828534</v>
      </c>
      <c r="N40" s="147">
        <v>1.0921321398957851</v>
      </c>
      <c r="O40" s="143">
        <v>0.1</v>
      </c>
      <c r="P40" s="149" t="s">
        <v>33</v>
      </c>
      <c r="Q40" s="145">
        <v>-0.4</v>
      </c>
      <c r="R40" s="146" t="s">
        <v>33</v>
      </c>
      <c r="S40" s="150">
        <v>210.0413636363636</v>
      </c>
    </row>
    <row r="41" spans="1:19">
      <c r="A41" s="137"/>
      <c r="B41" s="138">
        <v>7</v>
      </c>
      <c r="C41" s="158"/>
      <c r="D41" s="69">
        <v>0.87400534947417174</v>
      </c>
      <c r="E41" s="140">
        <v>-5.5006627679865749</v>
      </c>
      <c r="F41" s="69">
        <v>-1.2286087472791141</v>
      </c>
      <c r="G41" s="141">
        <v>0.24724061810155185</v>
      </c>
      <c r="H41" s="142">
        <v>4.0223566061938776</v>
      </c>
      <c r="I41" s="143">
        <v>0.21651716671822197</v>
      </c>
      <c r="J41" s="144">
        <v>-1.1793411956079636</v>
      </c>
      <c r="K41" s="145">
        <v>7.1419247807836674</v>
      </c>
      <c r="L41" s="146">
        <v>7.5366670311340362</v>
      </c>
      <c r="M41" s="69">
        <v>1.7968152829830553</v>
      </c>
      <c r="N41" s="147">
        <v>1.1771533163650316</v>
      </c>
      <c r="O41" s="143">
        <v>0.5</v>
      </c>
      <c r="P41" s="149" t="s">
        <v>33</v>
      </c>
      <c r="Q41" s="145">
        <v>0.3</v>
      </c>
      <c r="R41" s="146" t="s">
        <v>33</v>
      </c>
      <c r="S41" s="150">
        <v>220.25523809523813</v>
      </c>
    </row>
    <row r="42" spans="1:19">
      <c r="A42" s="159"/>
      <c r="B42" s="160">
        <v>8</v>
      </c>
      <c r="C42" s="156">
        <v>1.7580324074568887</v>
      </c>
      <c r="D42" s="70">
        <v>2.9621354687082713</v>
      </c>
      <c r="E42" s="161">
        <v>3.7025484839133593</v>
      </c>
      <c r="F42" s="70">
        <v>2.516159181274058</v>
      </c>
      <c r="G42" s="162">
        <v>4.4041222584345618E-2</v>
      </c>
      <c r="H42" s="163">
        <v>3.3673097925009055</v>
      </c>
      <c r="I42" s="164">
        <v>-0.15432098765432167</v>
      </c>
      <c r="J42" s="165">
        <v>-1.9003335691903489</v>
      </c>
      <c r="K42" s="166">
        <v>6.8805007297449023</v>
      </c>
      <c r="L42" s="167">
        <v>7.1581743074591202</v>
      </c>
      <c r="M42" s="70">
        <v>1.5789346949751426</v>
      </c>
      <c r="N42" s="168">
        <v>1.1269585820281369</v>
      </c>
      <c r="O42" s="164">
        <v>0.1</v>
      </c>
      <c r="P42" s="169" t="s">
        <v>33</v>
      </c>
      <c r="Q42" s="166">
        <v>0</v>
      </c>
      <c r="R42" s="167" t="s">
        <v>33</v>
      </c>
      <c r="S42" s="170">
        <v>215.82863636363643</v>
      </c>
    </row>
    <row r="43" spans="1:19">
      <c r="A43" s="171"/>
      <c r="B43" s="172">
        <v>9</v>
      </c>
      <c r="C43" s="157"/>
      <c r="D43" s="71">
        <v>1.4470394276625109</v>
      </c>
      <c r="E43" s="173">
        <v>1.0763352719780794</v>
      </c>
      <c r="F43" s="71">
        <v>-2.5907608626885792</v>
      </c>
      <c r="G43" s="174">
        <v>0.24652227504842195</v>
      </c>
      <c r="H43" s="175">
        <v>3.0967040927200262</v>
      </c>
      <c r="I43" s="176">
        <v>-0.15455950540957941</v>
      </c>
      <c r="J43" s="177">
        <v>-3.3512866546977826</v>
      </c>
      <c r="K43" s="178">
        <v>6.7510596356325943</v>
      </c>
      <c r="L43" s="179">
        <v>6.9457723901117454</v>
      </c>
      <c r="M43" s="71">
        <v>1.3098206546164892</v>
      </c>
      <c r="N43" s="180">
        <v>0.95492714502163345</v>
      </c>
      <c r="O43" s="176">
        <v>1</v>
      </c>
      <c r="P43" s="181" t="s">
        <v>33</v>
      </c>
      <c r="Q43" s="178">
        <v>0.7</v>
      </c>
      <c r="R43" s="179" t="s">
        <v>33</v>
      </c>
      <c r="S43" s="182">
        <v>213.51422727272731</v>
      </c>
    </row>
    <row r="44" spans="1:19">
      <c r="A44" s="137"/>
      <c r="B44" s="138">
        <v>10</v>
      </c>
      <c r="C44" s="156"/>
      <c r="D44" s="69">
        <v>-0.25554985490343629</v>
      </c>
      <c r="E44" s="140">
        <v>-5.4256270555401942</v>
      </c>
      <c r="F44" s="69">
        <v>-9.4734148021954567</v>
      </c>
      <c r="G44" s="141">
        <v>0.16687159669770413</v>
      </c>
      <c r="H44" s="142">
        <v>2.8496708449815111</v>
      </c>
      <c r="I44" s="143">
        <v>-0.12383900928792935</v>
      </c>
      <c r="J44" s="144">
        <v>-2.7922860586581</v>
      </c>
      <c r="K44" s="145">
        <v>6.4161900821417168</v>
      </c>
      <c r="L44" s="146">
        <v>6.6136659968462039</v>
      </c>
      <c r="M44" s="69">
        <v>1.5791882876814212</v>
      </c>
      <c r="N44" s="147">
        <v>1.4689887484317765</v>
      </c>
      <c r="O44" s="143">
        <v>0</v>
      </c>
      <c r="P44" s="149" t="s">
        <v>33</v>
      </c>
      <c r="Q44" s="145">
        <v>-0.2</v>
      </c>
      <c r="R44" s="146" t="s">
        <v>33</v>
      </c>
      <c r="S44" s="150">
        <v>214.6442857142857</v>
      </c>
    </row>
    <row r="45" spans="1:19">
      <c r="A45" s="137"/>
      <c r="B45" s="138">
        <v>11</v>
      </c>
      <c r="C45" s="156">
        <v>0.46354054807218326</v>
      </c>
      <c r="D45" s="69">
        <v>1.024862051201203</v>
      </c>
      <c r="E45" s="140">
        <v>0.12563406114942666</v>
      </c>
      <c r="F45" s="69">
        <v>-2.1487101287701482</v>
      </c>
      <c r="G45" s="141">
        <v>5.2608505041651377E-2</v>
      </c>
      <c r="H45" s="142">
        <v>2.9316254735702652</v>
      </c>
      <c r="I45" s="143">
        <v>5.9413101880553931</v>
      </c>
      <c r="J45" s="144">
        <v>4.8042522743534821</v>
      </c>
      <c r="K45" s="145">
        <v>6.2338047416297933</v>
      </c>
      <c r="L45" s="146">
        <v>6.4813594517096025</v>
      </c>
      <c r="M45" s="69">
        <v>1.7370219690275412</v>
      </c>
      <c r="N45" s="147">
        <v>1.5521343183307668</v>
      </c>
      <c r="O45" s="143">
        <v>0.3</v>
      </c>
      <c r="P45" s="149" t="s">
        <v>33</v>
      </c>
      <c r="Q45" s="145">
        <v>0.3</v>
      </c>
      <c r="R45" s="146" t="s">
        <v>33</v>
      </c>
      <c r="S45" s="150">
        <v>246.9022727272727</v>
      </c>
    </row>
    <row r="46" spans="1:19" ht="13.8" thickBot="1">
      <c r="A46" s="183"/>
      <c r="B46" s="184">
        <v>12</v>
      </c>
      <c r="C46" s="185"/>
      <c r="D46" s="72">
        <v>0.5946824617488744</v>
      </c>
      <c r="E46" s="186">
        <v>0.48930166745755344</v>
      </c>
      <c r="F46" s="72">
        <v>1.1955427871618518</v>
      </c>
      <c r="G46" s="187">
        <v>-0.20155989834370613</v>
      </c>
      <c r="H46" s="188">
        <v>2.7148913141517017</v>
      </c>
      <c r="I46" s="189">
        <v>1.6287915731980851</v>
      </c>
      <c r="J46" s="190">
        <v>8.6321934945788215</v>
      </c>
      <c r="K46" s="191">
        <v>6.0687139730616995</v>
      </c>
      <c r="L46" s="192">
        <v>6.291839718760234</v>
      </c>
      <c r="M46" s="72">
        <v>1.2953342621705444</v>
      </c>
      <c r="N46" s="193">
        <v>0.98951040140582425</v>
      </c>
      <c r="O46" s="194">
        <v>1.3</v>
      </c>
      <c r="P46" s="195" t="s">
        <v>33</v>
      </c>
      <c r="Q46" s="191">
        <v>1.5</v>
      </c>
      <c r="R46" s="192" t="s">
        <v>33</v>
      </c>
      <c r="S46" s="154">
        <v>257.01650000000001</v>
      </c>
    </row>
    <row r="47" spans="1:19">
      <c r="A47" s="122">
        <v>2017</v>
      </c>
      <c r="B47" s="124">
        <v>1</v>
      </c>
      <c r="C47" s="155"/>
      <c r="D47" s="68">
        <v>1.1738796667051243</v>
      </c>
      <c r="E47" s="126">
        <v>-1.3519917801938841</v>
      </c>
      <c r="F47" s="68">
        <v>-2.3133340750662867</v>
      </c>
      <c r="G47" s="127">
        <v>0.53565156304882233</v>
      </c>
      <c r="H47" s="128">
        <v>2.7830146332704864</v>
      </c>
      <c r="I47" s="129">
        <v>0.95009596928983253</v>
      </c>
      <c r="J47" s="130">
        <v>9.4247373348590457</v>
      </c>
      <c r="K47" s="131">
        <v>6.2194364205412871</v>
      </c>
      <c r="L47" s="132">
        <v>6.2208701828076212</v>
      </c>
      <c r="M47" s="68">
        <v>1.211247532284454</v>
      </c>
      <c r="N47" s="133">
        <v>0.79821688722234718</v>
      </c>
      <c r="O47" s="134">
        <v>1.1000000000000001</v>
      </c>
      <c r="P47" s="135">
        <v>5.0999999999999996</v>
      </c>
      <c r="Q47" s="131">
        <v>0.6</v>
      </c>
      <c r="R47" s="132">
        <v>2.2000000000000002</v>
      </c>
      <c r="S47" s="136">
        <v>260.24619047619046</v>
      </c>
    </row>
    <row r="48" spans="1:19">
      <c r="A48" s="137"/>
      <c r="B48" s="138">
        <v>2</v>
      </c>
      <c r="C48" s="156">
        <v>0.1</v>
      </c>
      <c r="D48" s="69">
        <v>-1.2019401117493556</v>
      </c>
      <c r="E48" s="140">
        <v>-2.0507927182922492</v>
      </c>
      <c r="F48" s="69">
        <v>-15.997348974690029</v>
      </c>
      <c r="G48" s="141">
        <v>0.23582845663376872</v>
      </c>
      <c r="H48" s="142">
        <v>2.7394807520143338</v>
      </c>
      <c r="I48" s="143">
        <v>-0.32322464112558569</v>
      </c>
      <c r="J48" s="144">
        <v>8.7317224930000936</v>
      </c>
      <c r="K48" s="145">
        <v>6.3766886536186966</v>
      </c>
      <c r="L48" s="146">
        <v>6.4678522629103732</v>
      </c>
      <c r="M48" s="69">
        <v>1.208601402976317</v>
      </c>
      <c r="N48" s="147">
        <v>0.70747190531890158</v>
      </c>
      <c r="O48" s="143">
        <v>-0.2</v>
      </c>
      <c r="P48" s="149">
        <v>5.5</v>
      </c>
      <c r="Q48" s="145">
        <v>-0.5</v>
      </c>
      <c r="R48" s="146">
        <v>2.6</v>
      </c>
      <c r="S48" s="150">
        <v>269.505</v>
      </c>
    </row>
    <row r="49" spans="1:19">
      <c r="A49" s="137"/>
      <c r="B49" s="138">
        <v>3</v>
      </c>
      <c r="C49" s="157"/>
      <c r="D49" s="69">
        <v>0.27450272481015503</v>
      </c>
      <c r="E49" s="140">
        <v>1.7328633461012322</v>
      </c>
      <c r="F49" s="69">
        <v>-21.434465587623752</v>
      </c>
      <c r="G49" s="141">
        <v>0.38340885325898189</v>
      </c>
      <c r="H49" s="142">
        <v>2.7378935164541263</v>
      </c>
      <c r="I49" s="143">
        <v>0.7057701478302425</v>
      </c>
      <c r="J49" s="144">
        <v>7.6131267835303662</v>
      </c>
      <c r="K49" s="145">
        <v>6.6105616863297021</v>
      </c>
      <c r="L49" s="146">
        <v>6.9015624367744177</v>
      </c>
      <c r="M49" s="69">
        <v>1.8261749940983174</v>
      </c>
      <c r="N49" s="147">
        <v>1.448821616458873</v>
      </c>
      <c r="O49" s="143">
        <v>0.6</v>
      </c>
      <c r="P49" s="149">
        <v>4.5999999999999996</v>
      </c>
      <c r="Q49" s="145">
        <v>0.2</v>
      </c>
      <c r="R49" s="146">
        <v>1.8</v>
      </c>
      <c r="S49" s="150">
        <v>264.0604347826087</v>
      </c>
    </row>
    <row r="50" spans="1:19">
      <c r="A50" s="137"/>
      <c r="B50" s="138">
        <v>4</v>
      </c>
      <c r="C50" s="158"/>
      <c r="D50" s="69">
        <v>0.1166010081890656</v>
      </c>
      <c r="E50" s="140">
        <v>-7.0558588082715197</v>
      </c>
      <c r="F50" s="69">
        <v>-1.3299029289161823</v>
      </c>
      <c r="G50" s="141">
        <v>0.24305555555554914</v>
      </c>
      <c r="H50" s="142">
        <v>2.6580140456929691</v>
      </c>
      <c r="I50" s="143">
        <v>-1.0985888815228662</v>
      </c>
      <c r="J50" s="144">
        <v>7.4714418030256358</v>
      </c>
      <c r="K50" s="145">
        <v>6.6583193105470757</v>
      </c>
      <c r="L50" s="146">
        <v>7.0795023517802038</v>
      </c>
      <c r="M50" s="69">
        <v>1.6841433875302902</v>
      </c>
      <c r="N50" s="147">
        <v>1.3513071634821294</v>
      </c>
      <c r="O50" s="143">
        <v>0.8</v>
      </c>
      <c r="P50" s="149">
        <v>5.4</v>
      </c>
      <c r="Q50" s="145">
        <v>0.6</v>
      </c>
      <c r="R50" s="146">
        <v>2.7</v>
      </c>
      <c r="S50" s="150">
        <v>258.44166666666661</v>
      </c>
    </row>
    <row r="51" spans="1:19">
      <c r="A51" s="137"/>
      <c r="B51" s="138">
        <v>5</v>
      </c>
      <c r="C51" s="156">
        <v>1</v>
      </c>
      <c r="D51" s="69">
        <v>1.6261033747967613</v>
      </c>
      <c r="E51" s="140">
        <v>2.9582583152790498</v>
      </c>
      <c r="F51" s="69">
        <v>-2.6141681253677662</v>
      </c>
      <c r="G51" s="141">
        <v>0.12989262209905927</v>
      </c>
      <c r="H51" s="142">
        <v>2.5543237250554185</v>
      </c>
      <c r="I51" s="143">
        <v>0.69903284496790619</v>
      </c>
      <c r="J51" s="144">
        <v>7.8453491949543652</v>
      </c>
      <c r="K51" s="145">
        <v>7.0203583265999594</v>
      </c>
      <c r="L51" s="146">
        <v>7.4179904688078739</v>
      </c>
      <c r="M51" s="69">
        <v>1.9953758724802428</v>
      </c>
      <c r="N51" s="147">
        <v>1.7372145534568784</v>
      </c>
      <c r="O51" s="143">
        <v>-0.4</v>
      </c>
      <c r="P51" s="149">
        <v>5.3</v>
      </c>
      <c r="Q51" s="145">
        <v>-0.5</v>
      </c>
      <c r="R51" s="146">
        <v>2.6</v>
      </c>
      <c r="S51" s="150">
        <v>253.62619047619046</v>
      </c>
    </row>
    <row r="52" spans="1:19">
      <c r="A52" s="137"/>
      <c r="B52" s="138">
        <v>6</v>
      </c>
      <c r="C52" s="157"/>
      <c r="D52" s="69">
        <v>1.3862760620068082</v>
      </c>
      <c r="E52" s="140">
        <v>1.7783970898149093</v>
      </c>
      <c r="F52" s="69">
        <v>-6.0591006244590462</v>
      </c>
      <c r="G52" s="141">
        <v>-0.3891723601141428</v>
      </c>
      <c r="H52" s="142">
        <v>1.7041942604856475</v>
      </c>
      <c r="I52" s="143">
        <v>-9.5093191327388915E-3</v>
      </c>
      <c r="J52" s="144">
        <v>8.4132384781936409</v>
      </c>
      <c r="K52" s="145">
        <v>7.0195009678876037</v>
      </c>
      <c r="L52" s="146">
        <v>7.0243449799809303</v>
      </c>
      <c r="M52" s="69">
        <v>2.0452059569624703</v>
      </c>
      <c r="N52" s="147">
        <v>1.8891502573485264</v>
      </c>
      <c r="O52" s="143">
        <v>0.6</v>
      </c>
      <c r="P52" s="149">
        <v>5.8</v>
      </c>
      <c r="Q52" s="145">
        <v>1</v>
      </c>
      <c r="R52" s="146">
        <v>4</v>
      </c>
      <c r="S52" s="150">
        <v>258.52409090909094</v>
      </c>
    </row>
    <row r="53" spans="1:19">
      <c r="A53" s="137"/>
      <c r="B53" s="138">
        <v>7</v>
      </c>
      <c r="C53" s="158"/>
      <c r="D53" s="69">
        <v>2.7066055342946704</v>
      </c>
      <c r="E53" s="140">
        <v>2.4820079689269026</v>
      </c>
      <c r="F53" s="69">
        <v>4.6428057236428621</v>
      </c>
      <c r="G53" s="141">
        <v>0.23441569716964317</v>
      </c>
      <c r="H53" s="142">
        <v>1.6911829472386231</v>
      </c>
      <c r="I53" s="143">
        <v>1.6642891107941038</v>
      </c>
      <c r="J53" s="144">
        <v>9.9794238683127645</v>
      </c>
      <c r="K53" s="145">
        <v>6.8696672936853522</v>
      </c>
      <c r="L53" s="146">
        <v>6.6891367283682541</v>
      </c>
      <c r="M53" s="69">
        <v>1.8721487530157344</v>
      </c>
      <c r="N53" s="147">
        <v>2.1708352717630275</v>
      </c>
      <c r="O53" s="143">
        <v>0.6</v>
      </c>
      <c r="P53" s="149">
        <v>5.8</v>
      </c>
      <c r="Q53" s="145">
        <v>0.3</v>
      </c>
      <c r="R53" s="146">
        <v>4</v>
      </c>
      <c r="S53" s="150">
        <v>271.1857142857142</v>
      </c>
    </row>
    <row r="54" spans="1:19">
      <c r="A54" s="159"/>
      <c r="B54" s="160">
        <v>8</v>
      </c>
      <c r="C54" s="156">
        <v>2.2000000000000002</v>
      </c>
      <c r="D54" s="70">
        <v>2.1977343768014412</v>
      </c>
      <c r="E54" s="161">
        <v>1.6040968968957126</v>
      </c>
      <c r="F54" s="70">
        <v>9.2041571623889382</v>
      </c>
      <c r="G54" s="162">
        <v>0.20788220008660652</v>
      </c>
      <c r="H54" s="163">
        <v>1.8577214298291844</v>
      </c>
      <c r="I54" s="164">
        <v>2.1796071094480896</v>
      </c>
      <c r="J54" s="165">
        <v>12.550231839258119</v>
      </c>
      <c r="K54" s="166">
        <v>6.6404318555852582</v>
      </c>
      <c r="L54" s="167">
        <v>6.3586949943967834</v>
      </c>
      <c r="M54" s="70">
        <v>2.0506491280406713</v>
      </c>
      <c r="N54" s="168">
        <v>2.3137431592094249</v>
      </c>
      <c r="O54" s="164">
        <v>0.3</v>
      </c>
      <c r="P54" s="169">
        <v>6</v>
      </c>
      <c r="Q54" s="166">
        <v>0.1</v>
      </c>
      <c r="R54" s="167">
        <v>4.0999999999999996</v>
      </c>
      <c r="S54" s="170">
        <v>293.84590909090906</v>
      </c>
    </row>
    <row r="55" spans="1:19">
      <c r="A55" s="171"/>
      <c r="B55" s="172">
        <v>9</v>
      </c>
      <c r="C55" s="157"/>
      <c r="D55" s="71">
        <v>1.6024754473054514</v>
      </c>
      <c r="E55" s="173">
        <v>-1.3013046257400962</v>
      </c>
      <c r="F55" s="71">
        <v>3.5719132112732144</v>
      </c>
      <c r="G55" s="174">
        <v>-0.1555882098712047</v>
      </c>
      <c r="H55" s="175">
        <v>1.4491480765852938</v>
      </c>
      <c r="I55" s="176">
        <v>-0.5859196191522531</v>
      </c>
      <c r="J55" s="177">
        <v>12.063983488132092</v>
      </c>
      <c r="K55" s="178">
        <v>6.703247957307803</v>
      </c>
      <c r="L55" s="179">
        <v>6.7020368939399662</v>
      </c>
      <c r="M55" s="71">
        <v>2.2350817676658474</v>
      </c>
      <c r="N55" s="180">
        <v>2.2875009246437594</v>
      </c>
      <c r="O55" s="176">
        <v>0.1</v>
      </c>
      <c r="P55" s="181">
        <v>5.0999999999999996</v>
      </c>
      <c r="Q55" s="178">
        <v>0.3</v>
      </c>
      <c r="R55" s="179">
        <v>3.6</v>
      </c>
      <c r="S55" s="182">
        <v>298.60857142857139</v>
      </c>
    </row>
    <row r="56" spans="1:19">
      <c r="A56" s="137"/>
      <c r="B56" s="138">
        <v>10</v>
      </c>
      <c r="C56" s="156"/>
      <c r="D56" s="69">
        <v>2.9184056364653266</v>
      </c>
      <c r="E56" s="140">
        <v>0.42801567392507511</v>
      </c>
      <c r="F56" s="69">
        <v>10.242003823546163</v>
      </c>
      <c r="G56" s="141">
        <v>0.58869361960003364</v>
      </c>
      <c r="H56" s="142">
        <v>1.8763700131521288</v>
      </c>
      <c r="I56" s="143">
        <v>2.4772078460263414</v>
      </c>
      <c r="J56" s="144">
        <v>14.982434387270093</v>
      </c>
      <c r="K56" s="145">
        <v>6.7442648493133586</v>
      </c>
      <c r="L56" s="146">
        <v>6.9703050538392892</v>
      </c>
      <c r="M56" s="69">
        <v>2.2735857045664831</v>
      </c>
      <c r="N56" s="147">
        <v>1.9150473756901265</v>
      </c>
      <c r="O56" s="143">
        <v>0.2</v>
      </c>
      <c r="P56" s="149">
        <v>5.3</v>
      </c>
      <c r="Q56" s="145">
        <v>-0.4</v>
      </c>
      <c r="R56" s="146">
        <v>3.4</v>
      </c>
      <c r="S56" s="150">
        <v>308.3240909090909</v>
      </c>
    </row>
    <row r="57" spans="1:19">
      <c r="A57" s="159"/>
      <c r="B57" s="160">
        <v>11</v>
      </c>
      <c r="C57" s="156"/>
      <c r="D57" s="70">
        <v>3.1777688879642163</v>
      </c>
      <c r="E57" s="161">
        <v>1.8562342752199701</v>
      </c>
      <c r="F57" s="70">
        <v>4.2127524949260753</v>
      </c>
      <c r="G57" s="162">
        <v>8.606592649971212E-2</v>
      </c>
      <c r="H57" s="163">
        <v>1.9104372973446804</v>
      </c>
      <c r="I57" s="164">
        <v>1.060388209920915</v>
      </c>
      <c r="J57" s="165">
        <v>9.6849702526089931</v>
      </c>
      <c r="K57" s="166">
        <v>6.4672749541980608</v>
      </c>
      <c r="L57" s="167">
        <v>6.5347153225757575</v>
      </c>
      <c r="M57" s="70">
        <v>2.3511072051197957</v>
      </c>
      <c r="N57" s="168">
        <v>2.0962612588815821</v>
      </c>
      <c r="O57" s="164">
        <v>0.5</v>
      </c>
      <c r="P57" s="169">
        <v>5.5</v>
      </c>
      <c r="Q57" s="166">
        <v>0.4</v>
      </c>
      <c r="R57" s="167">
        <v>3.5</v>
      </c>
      <c r="S57" s="170">
        <v>309.60272727272729</v>
      </c>
    </row>
    <row r="58" spans="1:19" ht="13.8" thickBot="1">
      <c r="A58" s="320"/>
      <c r="B58" s="321">
        <v>12</v>
      </c>
      <c r="C58" s="185"/>
      <c r="D58" s="322"/>
      <c r="E58" s="323"/>
      <c r="F58" s="322"/>
      <c r="G58" s="324">
        <v>0.14618625849169842</v>
      </c>
      <c r="H58" s="325">
        <v>2.2655426765015863</v>
      </c>
      <c r="I58" s="326"/>
      <c r="J58" s="327"/>
      <c r="K58" s="328"/>
      <c r="L58" s="329"/>
      <c r="M58" s="322"/>
      <c r="N58" s="330"/>
      <c r="O58" s="331"/>
      <c r="P58" s="332"/>
      <c r="Q58" s="328"/>
      <c r="R58" s="329"/>
      <c r="S58" s="333">
        <v>308.49578947368428</v>
      </c>
    </row>
    <row r="59" spans="1:19" s="1" customFormat="1">
      <c r="A59" s="73" t="s">
        <v>30</v>
      </c>
      <c r="B59" s="196"/>
      <c r="C59" s="196"/>
      <c r="D59" s="196"/>
      <c r="E59" s="196"/>
      <c r="F59" s="196"/>
      <c r="G59" s="197"/>
      <c r="H59" s="197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</row>
    <row r="60" spans="1:19" s="1" customFormat="1">
      <c r="A60" s="74" t="s">
        <v>64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9"/>
      <c r="S60" s="199"/>
    </row>
    <row r="61" spans="1:19" s="1" customFormat="1">
      <c r="M61" s="5"/>
    </row>
    <row r="62" spans="1:19" s="1" customFormat="1"/>
    <row r="63" spans="1:19" s="1" customFormat="1"/>
    <row r="64" spans="1:19" s="1" customFormat="1">
      <c r="M64" s="5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8" sqref="I8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5" t="s">
        <v>0</v>
      </c>
      <c r="B1" s="201" t="s">
        <v>1</v>
      </c>
      <c r="C1" s="341" t="s">
        <v>65</v>
      </c>
      <c r="D1" s="342"/>
      <c r="E1" s="341" t="s">
        <v>66</v>
      </c>
      <c r="F1" s="342"/>
      <c r="G1" s="202" t="s">
        <v>47</v>
      </c>
      <c r="H1" s="341" t="s">
        <v>48</v>
      </c>
      <c r="I1" s="342"/>
      <c r="J1" s="341" t="s">
        <v>49</v>
      </c>
      <c r="K1" s="342"/>
      <c r="L1" s="341" t="s">
        <v>50</v>
      </c>
      <c r="M1" s="342"/>
      <c r="N1" s="341" t="s">
        <v>51</v>
      </c>
      <c r="O1" s="342"/>
      <c r="P1" s="203" t="s">
        <v>52</v>
      </c>
      <c r="Q1" s="201" t="s">
        <v>53</v>
      </c>
    </row>
    <row r="2" spans="1:33" s="12" customFormat="1" ht="14.25" customHeight="1">
      <c r="A2" s="204"/>
      <c r="B2" s="205"/>
      <c r="C2" s="206"/>
      <c r="D2" s="205"/>
      <c r="E2" s="208"/>
      <c r="F2" s="58"/>
      <c r="G2" s="207" t="s">
        <v>54</v>
      </c>
      <c r="H2" s="343" t="s">
        <v>55</v>
      </c>
      <c r="I2" s="344"/>
      <c r="J2" s="343" t="s">
        <v>55</v>
      </c>
      <c r="K2" s="344"/>
      <c r="L2" s="343" t="s">
        <v>55</v>
      </c>
      <c r="M2" s="344"/>
      <c r="N2" s="204"/>
      <c r="O2" s="205"/>
      <c r="P2" s="209"/>
      <c r="Q2" s="205"/>
    </row>
    <row r="3" spans="1:33" s="12" customFormat="1" ht="14.25" customHeight="1" thickBot="1">
      <c r="A3" s="204"/>
      <c r="B3" s="205"/>
      <c r="C3" s="210" t="s">
        <v>27</v>
      </c>
      <c r="D3" s="211" t="s">
        <v>27</v>
      </c>
      <c r="E3" s="212" t="s">
        <v>27</v>
      </c>
      <c r="F3" s="211" t="s">
        <v>27</v>
      </c>
      <c r="G3" s="213" t="s">
        <v>56</v>
      </c>
      <c r="H3" s="212" t="s">
        <v>57</v>
      </c>
      <c r="I3" s="211" t="s">
        <v>27</v>
      </c>
      <c r="J3" s="212" t="s">
        <v>57</v>
      </c>
      <c r="K3" s="211" t="s">
        <v>27</v>
      </c>
      <c r="L3" s="212" t="s">
        <v>57</v>
      </c>
      <c r="M3" s="211" t="s">
        <v>58</v>
      </c>
      <c r="N3" s="212" t="s">
        <v>57</v>
      </c>
      <c r="O3" s="211" t="s">
        <v>57</v>
      </c>
      <c r="P3" s="213" t="s">
        <v>57</v>
      </c>
      <c r="Q3" s="211" t="s">
        <v>57</v>
      </c>
    </row>
    <row r="4" spans="1:33" s="12" customFormat="1" ht="14.25" customHeight="1">
      <c r="A4" s="214"/>
      <c r="B4" s="215"/>
      <c r="C4" s="216"/>
      <c r="D4" s="217" t="s">
        <v>44</v>
      </c>
      <c r="E4" s="218"/>
      <c r="F4" s="217" t="s">
        <v>44</v>
      </c>
      <c r="G4" s="219" t="s">
        <v>43</v>
      </c>
      <c r="H4" s="216" t="s">
        <v>59</v>
      </c>
      <c r="I4" s="217"/>
      <c r="J4" s="216" t="s">
        <v>59</v>
      </c>
      <c r="K4" s="217"/>
      <c r="L4" s="216" t="s">
        <v>59</v>
      </c>
      <c r="M4" s="217"/>
      <c r="N4" s="216" t="s">
        <v>59</v>
      </c>
      <c r="O4" s="217"/>
      <c r="P4" s="219" t="s">
        <v>44</v>
      </c>
      <c r="Q4" s="220" t="s">
        <v>44</v>
      </c>
    </row>
    <row r="5" spans="1:33">
      <c r="A5" s="221">
        <v>2014</v>
      </c>
      <c r="B5" s="222"/>
      <c r="C5" s="223" t="s">
        <v>33</v>
      </c>
      <c r="D5" s="224">
        <f>D21</f>
        <v>15.281031343630325</v>
      </c>
      <c r="E5" s="223" t="s">
        <v>33</v>
      </c>
      <c r="F5" s="224">
        <f>F21</f>
        <v>9.3470644049861598</v>
      </c>
      <c r="G5" s="277">
        <v>570.00590361445802</v>
      </c>
      <c r="H5" s="278">
        <f>SUM(H10:H21)</f>
        <v>75121.761756900261</v>
      </c>
      <c r="I5" s="17">
        <v>-2.1</v>
      </c>
      <c r="J5" s="278">
        <f>SUM(J10:J21)</f>
        <v>68598.849439227008</v>
      </c>
      <c r="K5" s="17">
        <v>-8.1656566718521617</v>
      </c>
      <c r="L5" s="278">
        <f>SUM(L10:L21)</f>
        <v>6522.9123176732564</v>
      </c>
      <c r="M5" s="17">
        <v>223.6</v>
      </c>
      <c r="N5" s="278">
        <v>-4500.9055905588129</v>
      </c>
      <c r="O5" s="225" t="s">
        <v>33</v>
      </c>
      <c r="P5" s="226">
        <v>40446.93</v>
      </c>
      <c r="Q5" s="227">
        <v>151968.59464154925</v>
      </c>
    </row>
    <row r="6" spans="1:33">
      <c r="A6" s="221">
        <v>2015</v>
      </c>
      <c r="B6" s="222"/>
      <c r="C6" s="223" t="s">
        <v>33</v>
      </c>
      <c r="D6" s="224">
        <f>D33</f>
        <v>10.667453661338921</v>
      </c>
      <c r="E6" s="223" t="s">
        <v>33</v>
      </c>
      <c r="F6" s="224">
        <f>F33</f>
        <v>9.7691783835594173</v>
      </c>
      <c r="G6" s="277">
        <v>654.24900000000002</v>
      </c>
      <c r="H6" s="278">
        <f>SUM(H22:H33)</f>
        <v>62183.147056834263</v>
      </c>
      <c r="I6" s="17">
        <f>(H6-H5)/H5*100</f>
        <v>-17.223524046116413</v>
      </c>
      <c r="J6" s="278">
        <f>SUM(J22:J33)</f>
        <v>58717.750650917966</v>
      </c>
      <c r="K6" s="17">
        <f>(J6-J5)/J5*100</f>
        <v>-14.404175680909766</v>
      </c>
      <c r="L6" s="278">
        <f>SUM(L22:L33)</f>
        <v>3465.3964059163036</v>
      </c>
      <c r="M6" s="17">
        <f>(L6-L5)/L5*100</f>
        <v>-46.873478637339375</v>
      </c>
      <c r="N6" s="278">
        <v>-4669.7953256926294</v>
      </c>
      <c r="O6" s="225" t="s">
        <v>33</v>
      </c>
      <c r="P6" s="226">
        <v>38642.55871094</v>
      </c>
      <c r="Q6" s="227">
        <v>159897.19919467749</v>
      </c>
    </row>
    <row r="7" spans="1:33">
      <c r="A7" s="374">
        <v>2016</v>
      </c>
      <c r="B7" s="375"/>
      <c r="C7" s="223" t="s">
        <v>33</v>
      </c>
      <c r="D7" s="376">
        <f>D45</f>
        <v>4.1117799908323427</v>
      </c>
      <c r="E7" s="223" t="s">
        <v>33</v>
      </c>
      <c r="F7" s="376">
        <f>F45</f>
        <v>7.3411302761937858</v>
      </c>
      <c r="G7" s="377">
        <v>676.83242063492003</v>
      </c>
      <c r="H7" s="378">
        <f>SUM(H34:H45)</f>
        <v>60597.337419254967</v>
      </c>
      <c r="I7" s="379">
        <f>(H7-H6)/H6*100</f>
        <v>-2.5502241566029049</v>
      </c>
      <c r="J7" s="378">
        <f>SUM(J34:J45)</f>
        <v>55341.277524037818</v>
      </c>
      <c r="K7" s="379">
        <f>(J7-J6)/J6*100</f>
        <v>-5.7503448096191025</v>
      </c>
      <c r="L7" s="378">
        <f>SUM(L34:L45)</f>
        <v>5256.0598952171513</v>
      </c>
      <c r="M7" s="379">
        <f>(L7-L6)/L6*100</f>
        <v>51.672688476381353</v>
      </c>
      <c r="N7" s="378">
        <v>-3574.3779806473594</v>
      </c>
      <c r="O7" s="376" t="s">
        <v>67</v>
      </c>
      <c r="P7" s="246">
        <f>P45</f>
        <v>40493.648943029999</v>
      </c>
      <c r="Q7" s="380">
        <v>163979.48575069505</v>
      </c>
    </row>
    <row r="8" spans="1:33" ht="13.8" thickBot="1">
      <c r="A8" s="367">
        <v>2017</v>
      </c>
      <c r="B8" s="368"/>
      <c r="C8" s="223" t="s">
        <v>33</v>
      </c>
      <c r="D8" s="369">
        <f>D57</f>
        <v>10.015566360423778</v>
      </c>
      <c r="E8" s="223" t="s">
        <v>33</v>
      </c>
      <c r="F8" s="369">
        <f>F57</f>
        <v>4.7291892404694336</v>
      </c>
      <c r="G8" s="370">
        <v>649.32878542510002</v>
      </c>
      <c r="H8" s="371">
        <f>SUM(H46:H57)</f>
        <v>68306.075635610934</v>
      </c>
      <c r="I8" s="372">
        <f>(H8-H7)/H7*100</f>
        <v>12.721249059214431</v>
      </c>
      <c r="J8" s="371">
        <f>SUM(J46:J57)</f>
        <v>61398.504176619805</v>
      </c>
      <c r="K8" s="372">
        <f>(J8-J7)/J7*100</f>
        <v>10.945223752651886</v>
      </c>
      <c r="L8" s="371">
        <f>SUM(L46:L57)</f>
        <v>6907.571458991124</v>
      </c>
      <c r="M8" s="372">
        <f>(L8-L7)/L7*100</f>
        <v>31.421094825741925</v>
      </c>
      <c r="N8" s="371"/>
      <c r="O8" s="369"/>
      <c r="P8" s="255"/>
      <c r="Q8" s="373">
        <f>Q57</f>
        <v>38982.036683410006</v>
      </c>
    </row>
    <row r="9" spans="1:33" s="12" customFormat="1" ht="14.25" customHeight="1" thickBot="1">
      <c r="A9" s="228"/>
      <c r="B9" s="229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79" t="s">
        <v>41</v>
      </c>
      <c r="I9" s="14" t="s">
        <v>39</v>
      </c>
      <c r="J9" s="279" t="s">
        <v>41</v>
      </c>
      <c r="K9" s="14" t="s">
        <v>39</v>
      </c>
      <c r="L9" s="279" t="s">
        <v>41</v>
      </c>
      <c r="M9" s="14" t="s">
        <v>61</v>
      </c>
      <c r="N9" s="13" t="s">
        <v>41</v>
      </c>
      <c r="O9" s="14" t="s">
        <v>61</v>
      </c>
      <c r="P9" s="200" t="s">
        <v>60</v>
      </c>
      <c r="Q9" s="4" t="s">
        <v>60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>
      <c r="A10" s="230">
        <v>2014</v>
      </c>
      <c r="B10" s="231">
        <v>1</v>
      </c>
      <c r="C10" s="232">
        <v>1.0937991604789365</v>
      </c>
      <c r="D10" s="233">
        <v>11.137762184532995</v>
      </c>
      <c r="E10" s="234">
        <v>0.93108170134901247</v>
      </c>
      <c r="F10" s="235">
        <v>12.951667835057235</v>
      </c>
      <c r="G10" s="236">
        <v>537.03</v>
      </c>
      <c r="H10" s="280">
        <v>5498.0096656249943</v>
      </c>
      <c r="I10" s="23">
        <v>-19.406469071594113</v>
      </c>
      <c r="J10" s="280">
        <v>6082.0383277658357</v>
      </c>
      <c r="K10" s="32">
        <v>-8.4437647821999811</v>
      </c>
      <c r="L10" s="280">
        <v>-584.02866214084133</v>
      </c>
      <c r="M10" s="288">
        <v>-584.02866214084133</v>
      </c>
      <c r="N10" s="55"/>
      <c r="O10" s="57"/>
      <c r="P10" s="237">
        <v>40001.763695019967</v>
      </c>
      <c r="Q10" s="238">
        <v>136855.15078480155</v>
      </c>
      <c r="S10" s="16"/>
    </row>
    <row r="11" spans="1:33">
      <c r="A11" s="239"/>
      <c r="B11" s="240">
        <v>2</v>
      </c>
      <c r="C11" s="241">
        <v>-1.0975995990149756</v>
      </c>
      <c r="D11" s="242">
        <v>12.592056263350848</v>
      </c>
      <c r="E11" s="243">
        <v>0.37226556616034578</v>
      </c>
      <c r="F11" s="244">
        <v>13.715466639684305</v>
      </c>
      <c r="G11" s="245">
        <v>554.41</v>
      </c>
      <c r="H11" s="281">
        <v>6200.149734299488</v>
      </c>
      <c r="I11" s="24">
        <v>11.19906010868994</v>
      </c>
      <c r="J11" s="281">
        <v>5398.450047577061</v>
      </c>
      <c r="K11" s="33">
        <v>-6.6951472219872521</v>
      </c>
      <c r="L11" s="281">
        <v>801.69968672242703</v>
      </c>
      <c r="M11" s="289">
        <v>217.6710245815857</v>
      </c>
      <c r="N11" s="296">
        <v>-1146.3386234443055</v>
      </c>
      <c r="O11" s="297">
        <f>N11</f>
        <v>-1146.3386234443055</v>
      </c>
      <c r="P11" s="246">
        <v>39975.693773890001</v>
      </c>
      <c r="Q11" s="247">
        <v>135735.05492529902</v>
      </c>
      <c r="S11" s="16"/>
    </row>
    <row r="12" spans="1:33">
      <c r="A12" s="248"/>
      <c r="B12" s="249">
        <v>3</v>
      </c>
      <c r="C12" s="250">
        <v>0.29515007094136347</v>
      </c>
      <c r="D12" s="251">
        <v>11.278184825512415</v>
      </c>
      <c r="E12" s="252">
        <v>-0.23649815596104018</v>
      </c>
      <c r="F12" s="253">
        <v>11.262095932091952</v>
      </c>
      <c r="G12" s="254">
        <v>563.84</v>
      </c>
      <c r="H12" s="282">
        <v>7296.3140063295796</v>
      </c>
      <c r="I12" s="25">
        <v>17.900543492683706</v>
      </c>
      <c r="J12" s="282">
        <v>5651.2978930650288</v>
      </c>
      <c r="K12" s="34">
        <v>-0.79195129126733432</v>
      </c>
      <c r="L12" s="282">
        <v>1645.0161132645508</v>
      </c>
      <c r="M12" s="290">
        <v>1862.6871378461365</v>
      </c>
      <c r="N12" s="298"/>
      <c r="O12" s="299"/>
      <c r="P12" s="255">
        <v>40969.677416070008</v>
      </c>
      <c r="Q12" s="256">
        <v>136344.90566005872</v>
      </c>
      <c r="S12" s="16"/>
    </row>
    <row r="13" spans="1:33">
      <c r="A13" s="239"/>
      <c r="B13" s="240">
        <v>4</v>
      </c>
      <c r="C13" s="241">
        <v>1.9202241368974082</v>
      </c>
      <c r="D13" s="242">
        <v>13.042605573179866</v>
      </c>
      <c r="E13" s="243">
        <v>-0.36023193783044638</v>
      </c>
      <c r="F13" s="244">
        <v>9.0554296239953267</v>
      </c>
      <c r="G13" s="245">
        <v>554.64</v>
      </c>
      <c r="H13" s="281">
        <v>6670.1416896422588</v>
      </c>
      <c r="I13" s="24">
        <v>-1.517008370077233</v>
      </c>
      <c r="J13" s="281">
        <v>5831.7250458350536</v>
      </c>
      <c r="K13" s="33">
        <v>-8.8413815747966815</v>
      </c>
      <c r="L13" s="281">
        <v>838.41664380720522</v>
      </c>
      <c r="M13" s="289">
        <v>2701.1037816533417</v>
      </c>
      <c r="N13" s="300"/>
      <c r="O13" s="301"/>
      <c r="P13" s="246">
        <v>40282.600968610008</v>
      </c>
      <c r="Q13" s="247">
        <v>138386.89899275324</v>
      </c>
      <c r="S13" s="16"/>
    </row>
    <row r="14" spans="1:33">
      <c r="A14" s="257"/>
      <c r="B14" s="258">
        <v>5</v>
      </c>
      <c r="C14" s="259">
        <v>1.3980035706950611</v>
      </c>
      <c r="D14" s="37">
        <v>12.492758681544135</v>
      </c>
      <c r="E14" s="260">
        <v>-0.10891935723148505</v>
      </c>
      <c r="F14" s="28">
        <v>6.533653318141952</v>
      </c>
      <c r="G14" s="261">
        <v>555.4</v>
      </c>
      <c r="H14" s="283">
        <v>6907.7251457065695</v>
      </c>
      <c r="I14" s="26">
        <v>-1.6152265344829497</v>
      </c>
      <c r="J14" s="283">
        <v>5441.3869905214578</v>
      </c>
      <c r="K14" s="35">
        <v>-18.627884738943557</v>
      </c>
      <c r="L14" s="283">
        <v>1466.3381551851116</v>
      </c>
      <c r="M14" s="291">
        <v>4167.4419368384533</v>
      </c>
      <c r="N14" s="296">
        <v>-708.60528223501387</v>
      </c>
      <c r="O14" s="297">
        <f>O11+N14</f>
        <v>-1854.9439056793194</v>
      </c>
      <c r="P14" s="226">
        <v>40903.754090000002</v>
      </c>
      <c r="Q14" s="262">
        <v>139068.91789789996</v>
      </c>
      <c r="S14" s="16"/>
    </row>
    <row r="15" spans="1:33">
      <c r="A15" s="257"/>
      <c r="B15" s="258">
        <v>6</v>
      </c>
      <c r="C15" s="259">
        <v>0.95034137130911578</v>
      </c>
      <c r="D15" s="37">
        <v>11.356337440489273</v>
      </c>
      <c r="E15" s="260">
        <v>0.38543598482123631</v>
      </c>
      <c r="F15" s="28">
        <v>5.6695315778279465</v>
      </c>
      <c r="G15" s="261">
        <v>553.05999999999995</v>
      </c>
      <c r="H15" s="283">
        <v>6127.5110126406853</v>
      </c>
      <c r="I15" s="26">
        <v>-3.4853930449088466</v>
      </c>
      <c r="J15" s="283">
        <v>5683.1989870100933</v>
      </c>
      <c r="K15" s="35">
        <v>-1.5237342373069618</v>
      </c>
      <c r="L15" s="283">
        <v>444.31202563059196</v>
      </c>
      <c r="M15" s="291">
        <v>4611.7539624690453</v>
      </c>
      <c r="N15" s="298"/>
      <c r="O15" s="299"/>
      <c r="P15" s="226">
        <v>41087.571941158698</v>
      </c>
      <c r="Q15" s="262">
        <v>139690.2246001694</v>
      </c>
      <c r="S15" s="16"/>
    </row>
    <row r="16" spans="1:33">
      <c r="A16" s="257"/>
      <c r="B16" s="258">
        <v>7</v>
      </c>
      <c r="C16" s="259">
        <v>-0.87695095559348069</v>
      </c>
      <c r="D16" s="37">
        <v>9.9840122993633642</v>
      </c>
      <c r="E16" s="260">
        <v>1.5603636380273622</v>
      </c>
      <c r="F16" s="28">
        <v>6.6458335814993719</v>
      </c>
      <c r="G16" s="261">
        <v>558.21</v>
      </c>
      <c r="H16" s="283">
        <v>6260.6221161095664</v>
      </c>
      <c r="I16" s="26">
        <v>-2.6169515219522488</v>
      </c>
      <c r="J16" s="283">
        <v>6082.6214009838941</v>
      </c>
      <c r="K16" s="35">
        <v>-7.3021036617169299</v>
      </c>
      <c r="L16" s="283">
        <v>178.00071512567229</v>
      </c>
      <c r="M16" s="291">
        <v>4789.7546775947176</v>
      </c>
      <c r="N16" s="300"/>
      <c r="O16" s="301"/>
      <c r="P16" s="226">
        <v>40369.453767539984</v>
      </c>
      <c r="Q16" s="262">
        <v>142596.59206460469</v>
      </c>
      <c r="S16" s="16"/>
    </row>
    <row r="17" spans="1:19">
      <c r="A17" s="257"/>
      <c r="B17" s="258">
        <v>8</v>
      </c>
      <c r="C17" s="259">
        <v>-1.3552985596524847</v>
      </c>
      <c r="D17" s="37">
        <v>10.636403322842213</v>
      </c>
      <c r="E17" s="260">
        <v>0.45140010047777235</v>
      </c>
      <c r="F17" s="28">
        <v>6.559381347223936</v>
      </c>
      <c r="G17" s="261">
        <v>579.04999999999995</v>
      </c>
      <c r="H17" s="283">
        <v>5868.3480210039124</v>
      </c>
      <c r="I17" s="26">
        <v>-8.6031381396713851</v>
      </c>
      <c r="J17" s="283">
        <v>5642.898676302354</v>
      </c>
      <c r="K17" s="35">
        <v>-16.118486886302108</v>
      </c>
      <c r="L17" s="283">
        <v>225.4493447015584</v>
      </c>
      <c r="M17" s="291">
        <v>5015.204022296276</v>
      </c>
      <c r="N17" s="296">
        <v>-1602.2781203339796</v>
      </c>
      <c r="O17" s="297">
        <f>O14+N17</f>
        <v>-3457.222026013299</v>
      </c>
      <c r="P17" s="226">
        <v>40296.809624239999</v>
      </c>
      <c r="Q17" s="262">
        <v>141275.74009225439</v>
      </c>
      <c r="S17" s="16"/>
    </row>
    <row r="18" spans="1:19">
      <c r="A18" s="257"/>
      <c r="B18" s="258">
        <v>9</v>
      </c>
      <c r="C18" s="259">
        <v>2.7865468304959728</v>
      </c>
      <c r="D18" s="37">
        <v>10.168611930731597</v>
      </c>
      <c r="E18" s="260">
        <v>0.38426805892790572</v>
      </c>
      <c r="F18" s="28">
        <v>6.4139198584460821</v>
      </c>
      <c r="G18" s="261">
        <v>593.47</v>
      </c>
      <c r="H18" s="283">
        <v>5781.8233192510925</v>
      </c>
      <c r="I18" s="26">
        <v>-1.0117079520624572</v>
      </c>
      <c r="J18" s="283">
        <v>5441.1893910747449</v>
      </c>
      <c r="K18" s="35">
        <v>-6.5671144773282393</v>
      </c>
      <c r="L18" s="283">
        <v>340.63392817634758</v>
      </c>
      <c r="M18" s="291">
        <v>5355.8379504726236</v>
      </c>
      <c r="N18" s="302"/>
      <c r="O18" s="299"/>
      <c r="P18" s="226">
        <v>40087.22348552</v>
      </c>
      <c r="Q18" s="226">
        <v>142528.01463549485</v>
      </c>
      <c r="S18" s="16"/>
    </row>
    <row r="19" spans="1:19">
      <c r="A19" s="257"/>
      <c r="B19" s="258">
        <v>10</v>
      </c>
      <c r="C19" s="259">
        <v>-1.8460105464074061</v>
      </c>
      <c r="D19" s="37">
        <v>11.862171407805388</v>
      </c>
      <c r="E19" s="260">
        <v>0.4036926636730831</v>
      </c>
      <c r="F19" s="28">
        <v>7.6636221063641319</v>
      </c>
      <c r="G19" s="261">
        <v>589.98</v>
      </c>
      <c r="H19" s="283">
        <v>6076.1407845094864</v>
      </c>
      <c r="I19" s="26">
        <v>-13.040251706770389</v>
      </c>
      <c r="J19" s="283">
        <v>5774.0678359605035</v>
      </c>
      <c r="K19" s="35">
        <v>-13.75216008287239</v>
      </c>
      <c r="L19" s="283">
        <v>302.07294854898282</v>
      </c>
      <c r="M19" s="291">
        <v>5657.9108990216064</v>
      </c>
      <c r="N19" s="303"/>
      <c r="O19" s="301"/>
      <c r="P19" s="226">
        <v>39814.017177860005</v>
      </c>
      <c r="Q19" s="226">
        <v>146408.0362072486</v>
      </c>
      <c r="S19" s="16"/>
    </row>
    <row r="20" spans="1:19">
      <c r="A20" s="257"/>
      <c r="B20" s="258">
        <v>11</v>
      </c>
      <c r="C20" s="259">
        <v>5.0006476599079308</v>
      </c>
      <c r="D20" s="37">
        <v>15.183163053571613</v>
      </c>
      <c r="E20" s="260">
        <v>2.6142093893538609</v>
      </c>
      <c r="F20" s="28">
        <v>9.1302215978745558</v>
      </c>
      <c r="G20" s="261">
        <v>592.46</v>
      </c>
      <c r="H20" s="283">
        <v>5590.706725431246</v>
      </c>
      <c r="I20" s="26">
        <v>-7.8681493065386192</v>
      </c>
      <c r="J20" s="283">
        <v>5336.8286375731268</v>
      </c>
      <c r="K20" s="35">
        <v>-11.526328508170725</v>
      </c>
      <c r="L20" s="283">
        <v>253.87808785811922</v>
      </c>
      <c r="M20" s="291">
        <v>5911.7889868797256</v>
      </c>
      <c r="N20" s="296">
        <v>-1043.6835645455139</v>
      </c>
      <c r="O20" s="297">
        <f>O17+N20</f>
        <v>-4500.9055905588129</v>
      </c>
      <c r="P20" s="226">
        <v>39911.145989679986</v>
      </c>
      <c r="Q20" s="226">
        <v>146885.92987261424</v>
      </c>
      <c r="S20" s="16"/>
    </row>
    <row r="21" spans="1:19" ht="13.8" thickBot="1">
      <c r="A21" s="263"/>
      <c r="B21" s="264">
        <v>12</v>
      </c>
      <c r="C21" s="265">
        <v>6.3810761026893204</v>
      </c>
      <c r="D21" s="38">
        <v>15.281031343630325</v>
      </c>
      <c r="E21" s="266">
        <v>2.6274580595196051</v>
      </c>
      <c r="F21" s="29">
        <v>9.3470644049861598</v>
      </c>
      <c r="G21" s="267">
        <v>612.91999999999996</v>
      </c>
      <c r="H21" s="284">
        <v>6844.2695363513803</v>
      </c>
      <c r="I21" s="27">
        <v>8.725481880218755</v>
      </c>
      <c r="J21" s="284">
        <v>6233.1462055578495</v>
      </c>
      <c r="K21" s="36">
        <v>5.0354488234539918</v>
      </c>
      <c r="L21" s="284">
        <v>611.12333079353084</v>
      </c>
      <c r="M21" s="292">
        <v>6522.9123176732564</v>
      </c>
      <c r="N21" s="304"/>
      <c r="O21" s="305"/>
      <c r="P21" s="268">
        <v>40446.936425760003</v>
      </c>
      <c r="Q21" s="269">
        <v>151968.59464154925</v>
      </c>
      <c r="S21" s="16"/>
    </row>
    <row r="22" spans="1:19">
      <c r="A22" s="230">
        <v>2015</v>
      </c>
      <c r="B22" s="231">
        <v>1</v>
      </c>
      <c r="C22" s="232">
        <v>-0.29829524540214702</v>
      </c>
      <c r="D22" s="233">
        <v>13.693574148724474</v>
      </c>
      <c r="E22" s="234">
        <v>0.54562515786169552</v>
      </c>
      <c r="F22" s="235">
        <v>8.9294671616439558</v>
      </c>
      <c r="G22" s="236">
        <v>620.91</v>
      </c>
      <c r="H22" s="280">
        <v>5954.6109870691744</v>
      </c>
      <c r="I22" s="23">
        <v>8.3048475578166414</v>
      </c>
      <c r="J22" s="280">
        <v>5049.0011951107417</v>
      </c>
      <c r="K22" s="32">
        <v>-16.985048054351338</v>
      </c>
      <c r="L22" s="280">
        <v>905.60979195843265</v>
      </c>
      <c r="M22" s="288">
        <v>905.60979195843265</v>
      </c>
      <c r="N22" s="306"/>
      <c r="O22" s="307"/>
      <c r="P22" s="237">
        <v>39956.954043260012</v>
      </c>
      <c r="Q22" s="238">
        <v>150878.90690906049</v>
      </c>
      <c r="S22" s="16"/>
    </row>
    <row r="23" spans="1:19">
      <c r="A23" s="257"/>
      <c r="B23" s="258">
        <v>2</v>
      </c>
      <c r="C23" s="259">
        <v>-0.30826775136497675</v>
      </c>
      <c r="D23" s="37">
        <v>14.600953126230575</v>
      </c>
      <c r="E23" s="260">
        <v>-0.72510685980095024</v>
      </c>
      <c r="F23" s="28">
        <v>7.7385386420615099</v>
      </c>
      <c r="G23" s="261">
        <v>623.62</v>
      </c>
      <c r="H23" s="283">
        <v>5123.4551726305062</v>
      </c>
      <c r="I23" s="26">
        <v>-17.365621925429675</v>
      </c>
      <c r="J23" s="283">
        <v>4507.9714387313297</v>
      </c>
      <c r="K23" s="35">
        <v>-16.495079161571514</v>
      </c>
      <c r="L23" s="283">
        <v>615.48373389917651</v>
      </c>
      <c r="M23" s="291">
        <v>1521.0935258576092</v>
      </c>
      <c r="N23" s="296">
        <v>396.62950397594375</v>
      </c>
      <c r="O23" s="297">
        <f>N23</f>
        <v>396.62950397594375</v>
      </c>
      <c r="P23" s="226">
        <v>38032.385830110004</v>
      </c>
      <c r="Q23" s="262">
        <v>150568.77726175188</v>
      </c>
      <c r="S23" s="16"/>
    </row>
    <row r="24" spans="1:19">
      <c r="A24" s="257"/>
      <c r="B24" s="258">
        <v>3</v>
      </c>
      <c r="C24" s="259">
        <v>-0.98884481685767023</v>
      </c>
      <c r="D24" s="37">
        <v>13.133813011809337</v>
      </c>
      <c r="E24" s="260">
        <v>-0.87450521096648082</v>
      </c>
      <c r="F24" s="28">
        <v>7.0495296710545441</v>
      </c>
      <c r="G24" s="261">
        <v>628.5</v>
      </c>
      <c r="H24" s="283">
        <v>6007.5329731666516</v>
      </c>
      <c r="I24" s="26">
        <v>-17.66345351974854</v>
      </c>
      <c r="J24" s="283">
        <v>5143.6634169911094</v>
      </c>
      <c r="K24" s="35">
        <v>-8.9826175451989787</v>
      </c>
      <c r="L24" s="283">
        <v>863.86955617554213</v>
      </c>
      <c r="M24" s="291">
        <v>2384.9630820331513</v>
      </c>
      <c r="N24" s="302"/>
      <c r="O24" s="299"/>
      <c r="P24" s="226">
        <v>38427.469589569992</v>
      </c>
      <c r="Q24" s="262">
        <v>150357.72611982966</v>
      </c>
      <c r="S24" s="16"/>
    </row>
    <row r="25" spans="1:19">
      <c r="A25" s="257"/>
      <c r="B25" s="258">
        <v>4</v>
      </c>
      <c r="C25" s="259">
        <v>1.561028934578701</v>
      </c>
      <c r="D25" s="37">
        <v>12.735098005067581</v>
      </c>
      <c r="E25" s="260">
        <v>1.0763147668261253</v>
      </c>
      <c r="F25" s="28">
        <v>8.5929058959774984</v>
      </c>
      <c r="G25" s="261">
        <v>614.73</v>
      </c>
      <c r="H25" s="283">
        <v>5766.0188271570032</v>
      </c>
      <c r="I25" s="26">
        <v>-13.554777462811984</v>
      </c>
      <c r="J25" s="283">
        <v>4754.0733756363779</v>
      </c>
      <c r="K25" s="35">
        <v>-18.479123445100033</v>
      </c>
      <c r="L25" s="283">
        <v>1011.9454515206253</v>
      </c>
      <c r="M25" s="291">
        <v>3396.9085335537766</v>
      </c>
      <c r="N25" s="300"/>
      <c r="O25" s="301"/>
      <c r="P25" s="226">
        <v>38818.559222030002</v>
      </c>
      <c r="Q25" s="262">
        <v>150959.26894780464</v>
      </c>
      <c r="S25" s="16"/>
    </row>
    <row r="26" spans="1:19">
      <c r="A26" s="257"/>
      <c r="B26" s="258">
        <v>5</v>
      </c>
      <c r="C26" s="259">
        <v>1.8813917110945377</v>
      </c>
      <c r="D26" s="37">
        <v>13.272532742078248</v>
      </c>
      <c r="E26" s="260">
        <v>0.61745387026108656</v>
      </c>
      <c r="F26" s="28">
        <v>9.3825557729324558</v>
      </c>
      <c r="G26" s="261">
        <v>607.6</v>
      </c>
      <c r="H26" s="283">
        <v>4988.6579753706646</v>
      </c>
      <c r="I26" s="26">
        <v>-27.781463938655449</v>
      </c>
      <c r="J26" s="283">
        <v>4281.947236280841</v>
      </c>
      <c r="K26" s="35">
        <v>-21.307798108465459</v>
      </c>
      <c r="L26" s="283">
        <v>706.71073908982362</v>
      </c>
      <c r="M26" s="291">
        <v>4103.6192726436002</v>
      </c>
      <c r="N26" s="296">
        <v>-561.12321754120626</v>
      </c>
      <c r="O26" s="297">
        <f>O23+N26</f>
        <v>-164.49371356526251</v>
      </c>
      <c r="P26" s="226">
        <v>38722.950477830003</v>
      </c>
      <c r="Q26" s="262">
        <v>153660.91038103146</v>
      </c>
    </row>
    <row r="27" spans="1:19">
      <c r="A27" s="257"/>
      <c r="B27" s="258">
        <v>6</v>
      </c>
      <c r="C27" s="259">
        <v>1.9565763209889564</v>
      </c>
      <c r="D27" s="37">
        <v>14.401590650506723</v>
      </c>
      <c r="E27" s="260">
        <v>1.7324591447424265</v>
      </c>
      <c r="F27" s="28">
        <v>10.850306891130401</v>
      </c>
      <c r="G27" s="261">
        <v>629.99</v>
      </c>
      <c r="H27" s="285">
        <v>5288.1275976521301</v>
      </c>
      <c r="I27" s="28">
        <v>-13.698603123796238</v>
      </c>
      <c r="J27" s="285">
        <v>4743.7684704770118</v>
      </c>
      <c r="K27" s="37">
        <v>-16.5299599517861</v>
      </c>
      <c r="L27" s="285">
        <v>544.35912717511837</v>
      </c>
      <c r="M27" s="293">
        <v>4647.9783998187186</v>
      </c>
      <c r="N27" s="298"/>
      <c r="O27" s="299"/>
      <c r="P27" s="226">
        <v>38179.32422378</v>
      </c>
      <c r="Q27" s="262">
        <v>153326.30331000299</v>
      </c>
    </row>
    <row r="28" spans="1:19">
      <c r="A28" s="257"/>
      <c r="B28" s="258">
        <v>7</v>
      </c>
      <c r="C28" s="259">
        <v>-0.61113999040927069</v>
      </c>
      <c r="D28" s="37">
        <v>14.708372953135429</v>
      </c>
      <c r="E28" s="260">
        <v>0.94643289523246299</v>
      </c>
      <c r="F28" s="28">
        <v>10.180218592793189</v>
      </c>
      <c r="G28" s="261">
        <v>650.14</v>
      </c>
      <c r="H28" s="285">
        <v>4945.674195737065</v>
      </c>
      <c r="I28" s="28">
        <v>-21.003470517553414</v>
      </c>
      <c r="J28" s="285">
        <v>5332.7270272453425</v>
      </c>
      <c r="K28" s="37">
        <v>-12.328473602142198</v>
      </c>
      <c r="L28" s="285">
        <v>-387.05283150827745</v>
      </c>
      <c r="M28" s="293">
        <v>4260.9255683104411</v>
      </c>
      <c r="N28" s="300"/>
      <c r="O28" s="301"/>
      <c r="P28" s="226">
        <v>38181.270502879997</v>
      </c>
      <c r="Q28" s="226">
        <v>152389.36632166826</v>
      </c>
    </row>
    <row r="29" spans="1:19">
      <c r="A29" s="257"/>
      <c r="B29" s="258">
        <v>8</v>
      </c>
      <c r="C29" s="259">
        <v>-0.36472639767443082</v>
      </c>
      <c r="D29" s="37">
        <v>15.860253584675309</v>
      </c>
      <c r="E29" s="260">
        <v>1.5686928863444027</v>
      </c>
      <c r="F29" s="28">
        <v>11.405722301609611</v>
      </c>
      <c r="G29" s="261">
        <v>688.12</v>
      </c>
      <c r="H29" s="285">
        <v>4661.5952598329459</v>
      </c>
      <c r="I29" s="28">
        <v>-20.56375587902717</v>
      </c>
      <c r="J29" s="285">
        <v>5033.1917615317825</v>
      </c>
      <c r="K29" s="37">
        <v>-10.804853139239723</v>
      </c>
      <c r="L29" s="285">
        <v>-371.59650169883662</v>
      </c>
      <c r="M29" s="293">
        <v>3889.3290666116045</v>
      </c>
      <c r="N29" s="296">
        <v>-2747.8429007434747</v>
      </c>
      <c r="O29" s="297">
        <f>O26+N29</f>
        <v>-2912.3366143087374</v>
      </c>
      <c r="P29" s="226">
        <v>38403.080862490002</v>
      </c>
      <c r="Q29" s="226">
        <v>152244.49296680038</v>
      </c>
    </row>
    <row r="30" spans="1:19">
      <c r="A30" s="257"/>
      <c r="B30" s="258">
        <v>9</v>
      </c>
      <c r="C30" s="259">
        <v>1.0382803976106691</v>
      </c>
      <c r="D30" s="37">
        <v>13.889620282034109</v>
      </c>
      <c r="E30" s="260">
        <v>0.3956095370089896</v>
      </c>
      <c r="F30" s="28">
        <v>11.418308990560199</v>
      </c>
      <c r="G30" s="261">
        <v>691.73</v>
      </c>
      <c r="H30" s="285">
        <v>4646.0525361242107</v>
      </c>
      <c r="I30" s="28">
        <v>-19.643816844856399</v>
      </c>
      <c r="J30" s="285">
        <v>5049.4351002776839</v>
      </c>
      <c r="K30" s="37">
        <v>-7.1997914911703038</v>
      </c>
      <c r="L30" s="285">
        <v>-403.38256415347314</v>
      </c>
      <c r="M30" s="291">
        <v>3485.9465024581314</v>
      </c>
      <c r="N30" s="302"/>
      <c r="O30" s="299"/>
      <c r="P30" s="226">
        <v>38245.372536020004</v>
      </c>
      <c r="Q30" s="226">
        <v>160760.13648667186</v>
      </c>
    </row>
    <row r="31" spans="1:19">
      <c r="A31" s="257"/>
      <c r="B31" s="258">
        <v>10</v>
      </c>
      <c r="C31" s="259">
        <v>-0.95323117211543185</v>
      </c>
      <c r="D31" s="37">
        <v>14.925526254881172</v>
      </c>
      <c r="E31" s="260">
        <v>0.57583241014436126</v>
      </c>
      <c r="F31" s="28">
        <v>11.609333035125369</v>
      </c>
      <c r="G31" s="261">
        <v>685.31</v>
      </c>
      <c r="H31" s="285">
        <v>4717.1908419314295</v>
      </c>
      <c r="I31" s="28">
        <v>-22.365346537765618</v>
      </c>
      <c r="J31" s="285">
        <v>5152.2514183032263</v>
      </c>
      <c r="K31" s="37">
        <v>-10.769122139242061</v>
      </c>
      <c r="L31" s="285">
        <v>-435.06057637179674</v>
      </c>
      <c r="M31" s="291">
        <v>3050.8859260863346</v>
      </c>
      <c r="N31" s="303"/>
      <c r="O31" s="301"/>
      <c r="P31" s="226">
        <v>38593.140092160007</v>
      </c>
      <c r="Q31" s="226">
        <v>161472.73875045974</v>
      </c>
    </row>
    <row r="32" spans="1:19">
      <c r="A32" s="257"/>
      <c r="B32" s="258">
        <v>11</v>
      </c>
      <c r="C32" s="259">
        <v>1.6998958455472835</v>
      </c>
      <c r="D32" s="37">
        <v>11.312780545627877</v>
      </c>
      <c r="E32" s="260">
        <v>1.5901451202392725</v>
      </c>
      <c r="F32" s="28">
        <v>10.495499670904751</v>
      </c>
      <c r="G32" s="261">
        <v>704</v>
      </c>
      <c r="H32" s="285">
        <v>4831.5568280084772</v>
      </c>
      <c r="I32" s="28">
        <v>-13.578782338367269</v>
      </c>
      <c r="J32" s="285">
        <v>4551.6064001573613</v>
      </c>
      <c r="K32" s="37">
        <v>-14.713274319649837</v>
      </c>
      <c r="L32" s="285">
        <v>279.95042785111582</v>
      </c>
      <c r="M32" s="293">
        <v>3330.8363539374504</v>
      </c>
      <c r="N32" s="296">
        <v>-1757.458711383892</v>
      </c>
      <c r="O32" s="297">
        <f>O29+N32</f>
        <v>-4669.7953256926294</v>
      </c>
      <c r="P32" s="226">
        <v>38458.776444169998</v>
      </c>
      <c r="Q32" s="226">
        <v>161400.92156320933</v>
      </c>
    </row>
    <row r="33" spans="1:17" ht="13.8" thickBot="1">
      <c r="A33" s="263"/>
      <c r="B33" s="264">
        <v>12</v>
      </c>
      <c r="C33" s="265">
        <v>5.7643403778952162</v>
      </c>
      <c r="D33" s="38">
        <v>10.667453661338921</v>
      </c>
      <c r="E33" s="266">
        <v>1.9528558569251508</v>
      </c>
      <c r="F33" s="29">
        <v>9.7691783835594173</v>
      </c>
      <c r="G33" s="267">
        <v>704.24</v>
      </c>
      <c r="H33" s="286">
        <v>5252.6738621540171</v>
      </c>
      <c r="I33" s="29">
        <v>-23.254427163396439</v>
      </c>
      <c r="J33" s="286">
        <v>5118.113810175164</v>
      </c>
      <c r="K33" s="38">
        <v>-17.888757276196333</v>
      </c>
      <c r="L33" s="286">
        <v>134.56005197885315</v>
      </c>
      <c r="M33" s="294">
        <v>3465.3964059163036</v>
      </c>
      <c r="N33" s="304"/>
      <c r="O33" s="305"/>
      <c r="P33" s="268">
        <v>38642.55871094</v>
      </c>
      <c r="Q33" s="268">
        <v>159897.19919467749</v>
      </c>
    </row>
    <row r="34" spans="1:17">
      <c r="A34" s="230">
        <v>2016</v>
      </c>
      <c r="B34" s="231">
        <v>1</v>
      </c>
      <c r="C34" s="232">
        <v>2.1573153639464104</v>
      </c>
      <c r="D34" s="233">
        <v>13.393146005208756</v>
      </c>
      <c r="E34" s="234">
        <v>1.0620483615485954</v>
      </c>
      <c r="F34" s="235">
        <v>11.952384258385141</v>
      </c>
      <c r="G34" s="236">
        <v>721.95</v>
      </c>
      <c r="H34" s="280">
        <v>5091.3179038964008</v>
      </c>
      <c r="I34" s="23">
        <v>-14.497892222472142</v>
      </c>
      <c r="J34" s="280">
        <v>4244.0117808850282</v>
      </c>
      <c r="K34" s="32">
        <v>-15.943537803184405</v>
      </c>
      <c r="L34" s="280">
        <v>847.30612301137262</v>
      </c>
      <c r="M34" s="288">
        <v>847.30612301137262</v>
      </c>
      <c r="N34" s="306"/>
      <c r="O34" s="307"/>
      <c r="P34" s="237">
        <v>38459.281363140013</v>
      </c>
      <c r="Q34" s="238">
        <v>161160.38357545162</v>
      </c>
    </row>
    <row r="35" spans="1:17">
      <c r="A35" s="257"/>
      <c r="B35" s="258">
        <v>2</v>
      </c>
      <c r="C35" s="259">
        <v>-1.6752808753604742</v>
      </c>
      <c r="D35" s="37">
        <v>11.838253585708426</v>
      </c>
      <c r="E35" s="260">
        <v>-1.2980543020624236E-2</v>
      </c>
      <c r="F35" s="28">
        <v>12.275167912942031</v>
      </c>
      <c r="G35" s="261">
        <v>704.08</v>
      </c>
      <c r="H35" s="285">
        <v>4803.9633360426978</v>
      </c>
      <c r="I35" s="28">
        <v>-6.2358667310008613</v>
      </c>
      <c r="J35" s="285">
        <v>3995.9090622018848</v>
      </c>
      <c r="K35" s="37">
        <v>-11.359042165394772</v>
      </c>
      <c r="L35" s="285">
        <v>808.05427384081304</v>
      </c>
      <c r="M35" s="291">
        <v>1655.3603968521857</v>
      </c>
      <c r="N35" s="308">
        <v>363.11501101530962</v>
      </c>
      <c r="O35" s="297">
        <f>N35</f>
        <v>363.11501101530962</v>
      </c>
      <c r="P35" s="226">
        <v>38254.668461759989</v>
      </c>
      <c r="Q35" s="226">
        <v>160646.62997769084</v>
      </c>
    </row>
    <row r="36" spans="1:17">
      <c r="A36" s="257"/>
      <c r="B36" s="258">
        <v>3</v>
      </c>
      <c r="C36" s="259">
        <v>-2.8363634562653561</v>
      </c>
      <c r="D36" s="37">
        <v>9.7513851140074372</v>
      </c>
      <c r="E36" s="260">
        <v>0.24031533636434954</v>
      </c>
      <c r="F36" s="28">
        <v>12.769471155066793</v>
      </c>
      <c r="G36" s="261">
        <v>682.07</v>
      </c>
      <c r="H36" s="285">
        <v>5184.1504195292418</v>
      </c>
      <c r="I36" s="28">
        <v>-13.70583494614419</v>
      </c>
      <c r="J36" s="285">
        <v>4685.5060668721362</v>
      </c>
      <c r="K36" s="37">
        <v>-8.9072187073037874</v>
      </c>
      <c r="L36" s="285">
        <v>498.64435265710563</v>
      </c>
      <c r="M36" s="293">
        <v>2154.0047495092913</v>
      </c>
      <c r="N36" s="302"/>
      <c r="O36" s="299"/>
      <c r="P36" s="226">
        <v>39552.980323699994</v>
      </c>
      <c r="Q36" s="226">
        <v>161832.11010699469</v>
      </c>
    </row>
    <row r="37" spans="1:17">
      <c r="A37" s="257"/>
      <c r="B37" s="258">
        <v>4</v>
      </c>
      <c r="C37" s="259">
        <v>0.21649635297775749</v>
      </c>
      <c r="D37" s="37">
        <v>8.2984231392261734</v>
      </c>
      <c r="E37" s="260">
        <v>0.76463208068553445</v>
      </c>
      <c r="F37" s="28">
        <v>12.259185561341134</v>
      </c>
      <c r="G37" s="261">
        <v>669.93</v>
      </c>
      <c r="H37" s="285">
        <v>5064.274472571029</v>
      </c>
      <c r="I37" s="28">
        <v>-12.170344489353269</v>
      </c>
      <c r="J37" s="285">
        <v>4259.0733325025785</v>
      </c>
      <c r="K37" s="37">
        <v>-10.412124593418559</v>
      </c>
      <c r="L37" s="285">
        <v>805.20114006845051</v>
      </c>
      <c r="M37" s="293">
        <v>2959.2058895777418</v>
      </c>
      <c r="N37" s="300"/>
      <c r="O37" s="301"/>
      <c r="P37" s="226">
        <v>39868.062337119998</v>
      </c>
      <c r="Q37" s="226">
        <v>161895.14369412043</v>
      </c>
    </row>
    <row r="38" spans="1:17">
      <c r="A38" s="257"/>
      <c r="B38" s="258">
        <v>5</v>
      </c>
      <c r="C38" s="259">
        <v>-1.316427636063322E-2</v>
      </c>
      <c r="D38" s="37">
        <v>6.2845379483738473</v>
      </c>
      <c r="E38" s="260">
        <v>0.19117484611206326</v>
      </c>
      <c r="F38" s="28">
        <v>11.523966461219072</v>
      </c>
      <c r="G38" s="261">
        <v>681.87</v>
      </c>
      <c r="H38" s="285">
        <v>5077.0979868766017</v>
      </c>
      <c r="I38" s="28">
        <v>1.7728217076129704</v>
      </c>
      <c r="J38" s="285">
        <v>4513.2244634012559</v>
      </c>
      <c r="K38" s="37">
        <v>5.4012161840951256</v>
      </c>
      <c r="L38" s="285">
        <v>563.87352347534579</v>
      </c>
      <c r="M38" s="293">
        <v>3523.0794130530876</v>
      </c>
      <c r="N38" s="296">
        <v>-1003.7301005313091</v>
      </c>
      <c r="O38" s="297">
        <f>O35+N38</f>
        <v>-640.61508951599944</v>
      </c>
      <c r="P38" s="226">
        <v>39848.212592650001</v>
      </c>
      <c r="Q38" s="226">
        <v>162335.19863024625</v>
      </c>
    </row>
    <row r="39" spans="1:17">
      <c r="A39" s="257"/>
      <c r="B39" s="258">
        <v>6</v>
      </c>
      <c r="C39" s="259">
        <v>0.72367260031935832</v>
      </c>
      <c r="D39" s="37">
        <v>4.999298613996217</v>
      </c>
      <c r="E39" s="260">
        <v>0.7117751106413106</v>
      </c>
      <c r="F39" s="28">
        <v>11.304900079601188</v>
      </c>
      <c r="G39" s="261">
        <v>681.07</v>
      </c>
      <c r="H39" s="285">
        <v>4661.7212512776759</v>
      </c>
      <c r="I39" s="28">
        <v>-11.845522537175002</v>
      </c>
      <c r="J39" s="285">
        <v>4287.0624129664748</v>
      </c>
      <c r="K39" s="37">
        <v>-9.6274946880915646</v>
      </c>
      <c r="L39" s="285">
        <v>374.65883831120118</v>
      </c>
      <c r="M39" s="293">
        <v>3897.7382513642888</v>
      </c>
      <c r="N39" s="298"/>
      <c r="O39" s="299"/>
      <c r="P39" s="226">
        <v>39693.948636939989</v>
      </c>
      <c r="Q39" s="226">
        <v>162668.80097321555</v>
      </c>
    </row>
    <row r="40" spans="1:17">
      <c r="A40" s="257"/>
      <c r="B40" s="258">
        <v>7</v>
      </c>
      <c r="C40" s="259">
        <v>-1.8100023428467948</v>
      </c>
      <c r="D40" s="37">
        <v>3.7327612361804707</v>
      </c>
      <c r="E40" s="260">
        <v>2.3390680840007505E-3</v>
      </c>
      <c r="F40" s="28">
        <v>9.5183908984932906</v>
      </c>
      <c r="G40" s="261">
        <v>657.57</v>
      </c>
      <c r="H40" s="285">
        <v>4648.3733020655436</v>
      </c>
      <c r="I40" s="28">
        <v>-6.0113319621373451</v>
      </c>
      <c r="J40" s="285">
        <v>4680.6915572724429</v>
      </c>
      <c r="K40" s="37">
        <v>-12.227055062852399</v>
      </c>
      <c r="L40" s="285">
        <v>-32.318255206899266</v>
      </c>
      <c r="M40" s="293">
        <v>3865.4199961573895</v>
      </c>
      <c r="N40" s="300"/>
      <c r="O40" s="301"/>
      <c r="P40" s="226">
        <v>39426.713649179997</v>
      </c>
      <c r="Q40" s="226">
        <v>163012.99042217247</v>
      </c>
    </row>
    <row r="41" spans="1:17">
      <c r="A41" s="257"/>
      <c r="B41" s="258">
        <v>8</v>
      </c>
      <c r="C41" s="259">
        <v>-1.1614790609109082</v>
      </c>
      <c r="D41" s="37">
        <v>2.9032422235698796</v>
      </c>
      <c r="E41" s="260">
        <v>0.15223268635906617</v>
      </c>
      <c r="F41" s="28">
        <v>8.0083918357454209</v>
      </c>
      <c r="G41" s="261">
        <v>658.89</v>
      </c>
      <c r="H41" s="285">
        <v>4946.4044082474902</v>
      </c>
      <c r="I41" s="28">
        <v>6.1096927669510137</v>
      </c>
      <c r="J41" s="285">
        <v>5180.9151528556358</v>
      </c>
      <c r="K41" s="37">
        <v>2.9349843662403119</v>
      </c>
      <c r="L41" s="285">
        <v>-234.51074460814561</v>
      </c>
      <c r="M41" s="293">
        <v>3630.9092515492439</v>
      </c>
      <c r="N41" s="308">
        <v>-2233.5006124869765</v>
      </c>
      <c r="O41" s="297">
        <f>O38+N41</f>
        <v>-2874.1157020029759</v>
      </c>
      <c r="P41" s="226">
        <v>39076.990174030005</v>
      </c>
      <c r="Q41" s="226">
        <v>163406.01381595153</v>
      </c>
    </row>
    <row r="42" spans="1:17">
      <c r="A42" s="257"/>
      <c r="B42" s="258">
        <v>9</v>
      </c>
      <c r="C42" s="259">
        <v>1.0285872160818554</v>
      </c>
      <c r="D42" s="37">
        <v>2.8933701255604127</v>
      </c>
      <c r="E42" s="260">
        <v>1.2949907325843446</v>
      </c>
      <c r="F42" s="28">
        <v>8.5025010809541826</v>
      </c>
      <c r="G42" s="261">
        <v>668.63</v>
      </c>
      <c r="H42" s="285">
        <v>4901.7464528514101</v>
      </c>
      <c r="I42" s="28">
        <v>5.5034658936616854</v>
      </c>
      <c r="J42" s="285">
        <v>4688.2870988551367</v>
      </c>
      <c r="K42" s="37">
        <v>-7.152245632440879</v>
      </c>
      <c r="L42" s="285">
        <v>213.45935399627342</v>
      </c>
      <c r="M42" s="293">
        <v>3844.3686055455173</v>
      </c>
      <c r="N42" s="302"/>
      <c r="O42" s="299"/>
      <c r="P42" s="226">
        <v>39436.637545829988</v>
      </c>
      <c r="Q42" s="226">
        <v>162881.64200998325</v>
      </c>
    </row>
    <row r="43" spans="1:17">
      <c r="A43" s="257"/>
      <c r="B43" s="258">
        <v>10</v>
      </c>
      <c r="C43" s="259">
        <v>-0.45952363072180313</v>
      </c>
      <c r="D43" s="37">
        <v>3.4062513976256703</v>
      </c>
      <c r="E43" s="260">
        <v>0.97760521550684931</v>
      </c>
      <c r="F43" s="28">
        <v>8.6691433167294107</v>
      </c>
      <c r="G43" s="261">
        <v>663.92</v>
      </c>
      <c r="H43" s="285">
        <v>4760.5101707899212</v>
      </c>
      <c r="I43" s="28">
        <v>0.91832894428232059</v>
      </c>
      <c r="J43" s="285">
        <v>4708.8390456806983</v>
      </c>
      <c r="K43" s="37">
        <v>-8.6061866283799411</v>
      </c>
      <c r="L43" s="285">
        <v>51.671125109222885</v>
      </c>
      <c r="M43" s="293">
        <v>3896.0397306547402</v>
      </c>
      <c r="N43" s="303"/>
      <c r="O43" s="301"/>
      <c r="P43" s="226">
        <v>39528.429210800008</v>
      </c>
      <c r="Q43" s="226">
        <v>164059.17621618928</v>
      </c>
    </row>
    <row r="44" spans="1:17">
      <c r="A44" s="257"/>
      <c r="B44" s="258">
        <v>11</v>
      </c>
      <c r="C44" s="259">
        <v>2.7684797334361688</v>
      </c>
      <c r="D44" s="37">
        <v>4.4927643505817905</v>
      </c>
      <c r="E44" s="260">
        <v>0.49934971828053953</v>
      </c>
      <c r="F44" s="28">
        <v>7.7690899883468445</v>
      </c>
      <c r="G44" s="261">
        <v>666.12</v>
      </c>
      <c r="H44" s="285">
        <v>5216.216552093354</v>
      </c>
      <c r="I44" s="28">
        <v>7.9614032863074113</v>
      </c>
      <c r="J44" s="285">
        <v>4826.2962745435934</v>
      </c>
      <c r="K44" s="37">
        <v>6.035009406277636</v>
      </c>
      <c r="L44" s="285">
        <v>389.92027754976061</v>
      </c>
      <c r="M44" s="293">
        <v>4285.9600082045008</v>
      </c>
      <c r="N44" s="308">
        <v>-700.26227864438374</v>
      </c>
      <c r="O44" s="297">
        <f>O41+N44</f>
        <v>-3574.3779806473594</v>
      </c>
      <c r="P44" s="226">
        <v>39430.185627469997</v>
      </c>
      <c r="Q44" s="226">
        <v>164744.4282494564</v>
      </c>
    </row>
    <row r="45" spans="1:17" ht="13.8" thickBot="1">
      <c r="A45" s="263"/>
      <c r="B45" s="264">
        <v>12</v>
      </c>
      <c r="C45" s="265">
        <v>5.3787198064266573</v>
      </c>
      <c r="D45" s="38">
        <v>4.1117799908323427</v>
      </c>
      <c r="E45" s="266">
        <v>1.2341629211198857</v>
      </c>
      <c r="F45" s="29">
        <v>7.3411302761937858</v>
      </c>
      <c r="G45" s="267">
        <v>667.17</v>
      </c>
      <c r="H45" s="286">
        <v>6241.5611630136009</v>
      </c>
      <c r="I45" s="29">
        <v>18.826360189323864</v>
      </c>
      <c r="J45" s="286">
        <v>5271.4612760009504</v>
      </c>
      <c r="K45" s="38">
        <v>2.9961714708438336</v>
      </c>
      <c r="L45" s="286">
        <v>970.09988701265047</v>
      </c>
      <c r="M45" s="294">
        <v>5256.0598952171513</v>
      </c>
      <c r="N45" s="304"/>
      <c r="O45" s="305"/>
      <c r="P45" s="268">
        <v>40493.648943029999</v>
      </c>
      <c r="Q45" s="268">
        <v>163979.48575069505</v>
      </c>
    </row>
    <row r="46" spans="1:17">
      <c r="A46" s="214">
        <v>2017</v>
      </c>
      <c r="B46" s="270">
        <v>1</v>
      </c>
      <c r="C46" s="271">
        <v>0.48978858996175934</v>
      </c>
      <c r="D46" s="272">
        <v>2.4123502436486755</v>
      </c>
      <c r="E46" s="273">
        <v>-1.4333053667079598</v>
      </c>
      <c r="F46" s="274">
        <v>4.6907378294493096</v>
      </c>
      <c r="G46" s="275">
        <v>661.19</v>
      </c>
      <c r="H46" s="287">
        <v>5592.7903875685606</v>
      </c>
      <c r="I46" s="30">
        <v>9.8495614129375362</v>
      </c>
      <c r="J46" s="287">
        <v>4905.9177677087901</v>
      </c>
      <c r="K46" s="39">
        <v>15.596233493153289</v>
      </c>
      <c r="L46" s="287">
        <v>686.87261985977057</v>
      </c>
      <c r="M46" s="295">
        <v>686.87261985977057</v>
      </c>
      <c r="N46" s="306"/>
      <c r="O46" s="307"/>
      <c r="P46" s="318">
        <v>39882.751542050006</v>
      </c>
      <c r="Q46" s="276">
        <v>39882.751542050006</v>
      </c>
    </row>
    <row r="47" spans="1:17">
      <c r="A47" s="257"/>
      <c r="B47" s="258">
        <v>2</v>
      </c>
      <c r="C47" s="259">
        <v>-1.4573203142815072</v>
      </c>
      <c r="D47" s="37">
        <v>2.6393720294137113</v>
      </c>
      <c r="E47" s="260">
        <v>-0.92017003366541283</v>
      </c>
      <c r="F47" s="28">
        <v>3.740871160330439</v>
      </c>
      <c r="G47" s="261">
        <v>643.21</v>
      </c>
      <c r="H47" s="285">
        <v>4659.5204171093519</v>
      </c>
      <c r="I47" s="28">
        <v>-3.0067448235841843</v>
      </c>
      <c r="J47" s="31">
        <v>4469.6981744978902</v>
      </c>
      <c r="K47" s="37">
        <v>11.856854220674663</v>
      </c>
      <c r="L47" s="285">
        <v>189.82224261146166</v>
      </c>
      <c r="M47" s="291">
        <v>876.69486247123223</v>
      </c>
      <c r="N47" s="308">
        <v>-1254.287949984664</v>
      </c>
      <c r="O47" s="297">
        <f>N47</f>
        <v>-1254.287949984664</v>
      </c>
      <c r="P47" s="319">
        <v>39709.906638759996</v>
      </c>
      <c r="Q47" s="226">
        <v>39709.906638759996</v>
      </c>
    </row>
    <row r="48" spans="1:17">
      <c r="A48" s="3"/>
      <c r="B48" s="19">
        <v>3</v>
      </c>
      <c r="C48" s="20">
        <v>-5.8419422458078074E-2</v>
      </c>
      <c r="D48" s="7">
        <v>5.5738693506877768</v>
      </c>
      <c r="E48" s="21">
        <v>1.4324804987391193</v>
      </c>
      <c r="F48" s="6">
        <v>4.9746686807866647</v>
      </c>
      <c r="G48" s="9">
        <v>661.2026086956522</v>
      </c>
      <c r="H48" s="22">
        <v>5544.2824358850476</v>
      </c>
      <c r="I48" s="28">
        <v>6.9467894874182257</v>
      </c>
      <c r="J48" s="31">
        <v>5256.0769486145809</v>
      </c>
      <c r="K48" s="37">
        <v>12.177358722818511</v>
      </c>
      <c r="L48" s="22">
        <v>288.20548727046662</v>
      </c>
      <c r="M48" s="8">
        <v>1164.9003497416988</v>
      </c>
      <c r="N48" s="56"/>
      <c r="O48" s="46"/>
      <c r="P48" s="317">
        <v>39021.959292500003</v>
      </c>
      <c r="Q48" s="40">
        <v>39021.959292500003</v>
      </c>
    </row>
    <row r="49" spans="1:17">
      <c r="A49" s="3"/>
      <c r="B49" s="19">
        <v>4</v>
      </c>
      <c r="C49" s="20">
        <v>2.7418977335878392</v>
      </c>
      <c r="D49" s="7">
        <v>8.234273626601718</v>
      </c>
      <c r="E49" s="21">
        <v>8.4219908963212298E-2</v>
      </c>
      <c r="F49" s="6">
        <v>4.2658282789705959</v>
      </c>
      <c r="G49" s="9">
        <v>655.74333333333334</v>
      </c>
      <c r="H49" s="22">
        <v>5146.4377249956469</v>
      </c>
      <c r="I49" s="28">
        <v>1.6224091500101068</v>
      </c>
      <c r="J49" s="31">
        <v>4492.4953993095096</v>
      </c>
      <c r="K49" s="37">
        <v>5.4805834176556711</v>
      </c>
      <c r="L49" s="22">
        <v>653.94232568613734</v>
      </c>
      <c r="M49" s="8">
        <v>1818.8426754278362</v>
      </c>
      <c r="N49" s="42"/>
      <c r="O49" s="301"/>
      <c r="P49" s="317">
        <v>38962.176296339996</v>
      </c>
      <c r="Q49" s="40">
        <v>38962.176296339996</v>
      </c>
    </row>
    <row r="50" spans="1:17">
      <c r="A50" s="3"/>
      <c r="B50" s="19">
        <v>5</v>
      </c>
      <c r="C50" s="20">
        <v>0.91094239165594448</v>
      </c>
      <c r="D50" s="7">
        <v>9.2346054527105537</v>
      </c>
      <c r="E50" s="21">
        <v>0.8149964618661798</v>
      </c>
      <c r="F50" s="6">
        <v>4.9150199624180546</v>
      </c>
      <c r="G50" s="9">
        <v>671.53954545454553</v>
      </c>
      <c r="H50" s="22">
        <v>5789.0740896118086</v>
      </c>
      <c r="I50" s="28">
        <v>14.023288590756744</v>
      </c>
      <c r="J50" s="31">
        <v>4832.426824093006</v>
      </c>
      <c r="K50" s="37">
        <v>7.0726010478812551</v>
      </c>
      <c r="L50" s="22">
        <v>956.64726551880267</v>
      </c>
      <c r="M50" s="8">
        <v>2775.4899409466389</v>
      </c>
      <c r="N50" s="308">
        <v>-1110.6720142794127</v>
      </c>
      <c r="O50" s="297">
        <f>O47+N50</f>
        <v>-2364.9599642640769</v>
      </c>
      <c r="P50" s="317">
        <v>38850.138606359986</v>
      </c>
      <c r="Q50" s="40">
        <v>38850.138606359986</v>
      </c>
    </row>
    <row r="51" spans="1:17">
      <c r="A51" s="3"/>
      <c r="B51" s="19">
        <v>6</v>
      </c>
      <c r="C51" s="20">
        <v>1.5919632302847209</v>
      </c>
      <c r="D51" s="7">
        <v>10.176264766096743</v>
      </c>
      <c r="E51" s="21">
        <v>0.68178512905865407</v>
      </c>
      <c r="F51" s="6">
        <v>4.8837783373651744</v>
      </c>
      <c r="G51" s="9">
        <v>665.15333333333342</v>
      </c>
      <c r="H51" s="22">
        <v>5557.7636079618487</v>
      </c>
      <c r="I51" s="28">
        <v>19.221277043079034</v>
      </c>
      <c r="J51" s="31">
        <v>5297.3894812430808</v>
      </c>
      <c r="K51" s="37">
        <v>23.566884989143432</v>
      </c>
      <c r="L51" s="22">
        <v>260.37412671876791</v>
      </c>
      <c r="M51" s="8">
        <v>3035.8640676654068</v>
      </c>
      <c r="N51" s="41"/>
      <c r="O51" s="299"/>
      <c r="P51" s="317">
        <v>38914.87963394</v>
      </c>
      <c r="Q51" s="40">
        <v>38914.87963394</v>
      </c>
    </row>
    <row r="52" spans="1:17">
      <c r="A52" s="3"/>
      <c r="B52" s="19">
        <v>7</v>
      </c>
      <c r="C52" s="20">
        <v>-1.8195886414675067</v>
      </c>
      <c r="D52" s="7">
        <v>10.165508247101297</v>
      </c>
      <c r="E52" s="21">
        <v>0.37815420277411693</v>
      </c>
      <c r="F52" s="6">
        <v>5.27793823052356</v>
      </c>
      <c r="G52" s="9">
        <v>658.17142857142846</v>
      </c>
      <c r="H52" s="22">
        <v>5411.8517266236231</v>
      </c>
      <c r="I52" s="28">
        <v>16.424636640495759</v>
      </c>
      <c r="J52" s="31">
        <v>5013.0004854989811</v>
      </c>
      <c r="K52" s="37">
        <v>7.099569030781927</v>
      </c>
      <c r="L52" s="22">
        <v>398.851241124642</v>
      </c>
      <c r="M52" s="8">
        <v>3434.7153087900488</v>
      </c>
      <c r="N52" s="42"/>
      <c r="O52" s="301"/>
      <c r="P52" s="317">
        <v>38410.715175050012</v>
      </c>
      <c r="Q52" s="40">
        <v>38410.715175050012</v>
      </c>
    </row>
    <row r="53" spans="1:17">
      <c r="A53" s="3"/>
      <c r="B53" s="19">
        <v>8</v>
      </c>
      <c r="C53" s="20">
        <v>-0.77764266143321992</v>
      </c>
      <c r="D53" s="7">
        <v>10.593332658377697</v>
      </c>
      <c r="E53" s="21">
        <v>-0.436069333298017</v>
      </c>
      <c r="F53" s="6">
        <v>4.6595274170541323</v>
      </c>
      <c r="G53" s="9">
        <v>644.24181818181808</v>
      </c>
      <c r="H53" s="22">
        <v>6153.2430579732818</v>
      </c>
      <c r="I53" s="28">
        <v>24.398301273416777</v>
      </c>
      <c r="J53" s="31">
        <v>5527.0065636428135</v>
      </c>
      <c r="K53" s="37">
        <v>6.680121186628929</v>
      </c>
      <c r="L53" s="22">
        <v>626.2364943304683</v>
      </c>
      <c r="M53" s="8">
        <v>4060.9518031205171</v>
      </c>
      <c r="N53" s="308">
        <v>-1506.9984549498711</v>
      </c>
      <c r="O53" s="297">
        <f>O50+N53</f>
        <v>-3871.9584192139482</v>
      </c>
      <c r="P53" s="317">
        <v>38943.125008649993</v>
      </c>
      <c r="Q53" s="40">
        <v>38943.125008649993</v>
      </c>
    </row>
    <row r="54" spans="1:17">
      <c r="A54" s="3"/>
      <c r="B54" s="19">
        <v>9</v>
      </c>
      <c r="C54" s="20">
        <v>1.1247219181127699</v>
      </c>
      <c r="D54" s="7">
        <v>10.698568783861461</v>
      </c>
      <c r="E54" s="21">
        <v>1.8926949075249722</v>
      </c>
      <c r="F54" s="6">
        <v>5.2770844752272339</v>
      </c>
      <c r="G54" s="9">
        <v>625.54157894736852</v>
      </c>
      <c r="H54" s="22">
        <v>5730.3432045671907</v>
      </c>
      <c r="I54" s="28">
        <v>16.904112843979814</v>
      </c>
      <c r="J54" s="31">
        <v>5035.5431881127424</v>
      </c>
      <c r="K54" s="37">
        <v>7.4068861811471542</v>
      </c>
      <c r="L54" s="22">
        <v>694.80001645444827</v>
      </c>
      <c r="M54" s="8">
        <v>4755.7518195749653</v>
      </c>
      <c r="N54" s="44"/>
      <c r="O54" s="299"/>
      <c r="P54" s="40">
        <v>37737.889172970004</v>
      </c>
      <c r="Q54" s="40">
        <v>37737.889172970004</v>
      </c>
    </row>
    <row r="55" spans="1:17">
      <c r="A55" s="3"/>
      <c r="B55" s="19">
        <v>10</v>
      </c>
      <c r="C55" s="20">
        <v>0.71899369740411334</v>
      </c>
      <c r="D55" s="7">
        <v>12.009193227997494</v>
      </c>
      <c r="E55" s="21">
        <v>4.6467024317364825E-2</v>
      </c>
      <c r="F55" s="6">
        <v>4.3062997769492961</v>
      </c>
      <c r="G55" s="9">
        <v>629.54649999999992</v>
      </c>
      <c r="H55" s="22">
        <v>5952.6764305907727</v>
      </c>
      <c r="I55" s="28">
        <v>25.042825601253416</v>
      </c>
      <c r="J55" s="31">
        <v>5369.8658098481392</v>
      </c>
      <c r="K55" s="37">
        <v>14.037998703178967</v>
      </c>
      <c r="L55" s="22">
        <v>582.81062074263355</v>
      </c>
      <c r="M55" s="8">
        <v>5338.5624403175989</v>
      </c>
      <c r="N55" s="42"/>
      <c r="O55" s="301"/>
      <c r="P55" s="317">
        <v>39268.767740810013</v>
      </c>
      <c r="Q55" s="40">
        <v>39268.767740810013</v>
      </c>
    </row>
    <row r="56" spans="1:17">
      <c r="A56" s="3"/>
      <c r="B56" s="19">
        <v>11</v>
      </c>
      <c r="C56" s="20">
        <v>0.9656123926470972</v>
      </c>
      <c r="D56" s="7">
        <v>10.044216059290889</v>
      </c>
      <c r="E56" s="21">
        <v>0.25975010121570552</v>
      </c>
      <c r="F56" s="6">
        <v>4.0576240436827504</v>
      </c>
      <c r="G56" s="9">
        <v>633.76761904761895</v>
      </c>
      <c r="H56" s="22">
        <v>6016.4682864172792</v>
      </c>
      <c r="I56" s="28">
        <v>15.341612571716778</v>
      </c>
      <c r="J56" s="31">
        <v>5504.4774108726388</v>
      </c>
      <c r="K56" s="37">
        <v>14.05179246674364</v>
      </c>
      <c r="L56" s="22">
        <v>511.9908755446404</v>
      </c>
      <c r="M56" s="8">
        <v>5850.5533158622393</v>
      </c>
      <c r="N56" s="43"/>
      <c r="O56" s="297"/>
      <c r="P56" s="317">
        <v>37911.509386389997</v>
      </c>
      <c r="Q56" s="40">
        <v>37911.509386389997</v>
      </c>
    </row>
    <row r="57" spans="1:17" ht="13.8" thickBot="1">
      <c r="A57" s="3"/>
      <c r="B57" s="19">
        <v>12</v>
      </c>
      <c r="C57" s="20">
        <v>5.3512847562480204</v>
      </c>
      <c r="D57" s="7">
        <v>10.015566360423778</v>
      </c>
      <c r="E57" s="21">
        <v>1.8875061159934869</v>
      </c>
      <c r="F57" s="6">
        <v>4.7291892404694336</v>
      </c>
      <c r="G57" s="9">
        <v>636.9236842105264</v>
      </c>
      <c r="H57" s="22">
        <v>6751.6242663065195</v>
      </c>
      <c r="I57" s="28">
        <v>8.1720436597731982</v>
      </c>
      <c r="J57" s="31">
        <v>5694.6061231776348</v>
      </c>
      <c r="K57" s="37">
        <v>8.0270882213079986</v>
      </c>
      <c r="L57" s="22">
        <v>1057.0181431288847</v>
      </c>
      <c r="M57" s="8">
        <v>6907.571458991124</v>
      </c>
      <c r="N57" s="43"/>
      <c r="O57" s="45"/>
      <c r="P57" s="18"/>
      <c r="Q57" s="40">
        <v>38982.036683410006</v>
      </c>
    </row>
    <row r="58" spans="1:17" s="48" customFormat="1">
      <c r="A58" s="309" t="s">
        <v>30</v>
      </c>
      <c r="B58" s="309"/>
      <c r="C58" s="310"/>
      <c r="D58" s="310"/>
      <c r="E58" s="310"/>
      <c r="F58" s="310"/>
      <c r="G58" s="310"/>
      <c r="H58" s="311"/>
      <c r="I58" s="312"/>
      <c r="J58" s="313"/>
      <c r="K58" s="312"/>
      <c r="L58" s="311"/>
      <c r="M58" s="314"/>
      <c r="N58" s="346"/>
      <c r="O58" s="348"/>
      <c r="P58" s="315"/>
      <c r="Q58" s="316"/>
    </row>
    <row r="59" spans="1:17" s="48" customFormat="1">
      <c r="A59" s="2" t="s">
        <v>63</v>
      </c>
      <c r="B59" s="2"/>
      <c r="C59" s="10"/>
      <c r="D59" s="10"/>
      <c r="E59" s="10"/>
      <c r="F59" s="10"/>
      <c r="G59" s="10"/>
      <c r="H59" s="47"/>
      <c r="I59" s="49"/>
      <c r="J59" s="50"/>
      <c r="K59" s="49"/>
      <c r="L59" s="47"/>
      <c r="M59" s="11"/>
      <c r="N59" s="347"/>
      <c r="O59" s="345"/>
      <c r="P59" s="47"/>
      <c r="Q59" s="51"/>
    </row>
    <row r="60" spans="1:17" s="48" customFormat="1">
      <c r="A60" s="2"/>
      <c r="B60" s="2"/>
      <c r="C60" s="10"/>
      <c r="D60" s="10"/>
      <c r="E60" s="10"/>
      <c r="F60" s="10"/>
      <c r="G60" s="10"/>
      <c r="H60" s="47"/>
      <c r="I60" s="49"/>
      <c r="J60" s="50"/>
      <c r="K60" s="49"/>
      <c r="L60" s="47"/>
      <c r="M60" s="11"/>
      <c r="N60" s="347"/>
      <c r="O60" s="345"/>
      <c r="P60" s="47"/>
      <c r="Q60" s="51"/>
    </row>
    <row r="61" spans="1:17" s="48" customFormat="1">
      <c r="A61" s="2"/>
      <c r="B61" s="2"/>
      <c r="C61" s="10"/>
      <c r="D61" s="10"/>
      <c r="E61" s="10"/>
      <c r="F61" s="10"/>
      <c r="G61" s="10"/>
      <c r="H61" s="47"/>
      <c r="I61" s="49"/>
      <c r="J61" s="47"/>
      <c r="K61" s="10"/>
      <c r="L61" s="47"/>
      <c r="M61" s="11"/>
      <c r="N61" s="349"/>
      <c r="O61" s="345"/>
      <c r="P61" s="47"/>
      <c r="Q61" s="51"/>
    </row>
    <row r="62" spans="1:17" s="48" customFormat="1">
      <c r="A62" s="2"/>
      <c r="B62" s="2"/>
      <c r="C62" s="10"/>
      <c r="D62" s="10"/>
      <c r="E62" s="10"/>
      <c r="F62" s="10"/>
      <c r="G62" s="10"/>
      <c r="H62" s="47"/>
      <c r="I62" s="49"/>
      <c r="J62" s="47"/>
      <c r="K62" s="10"/>
      <c r="L62" s="47"/>
      <c r="M62" s="11"/>
      <c r="N62" s="349"/>
      <c r="O62" s="345"/>
      <c r="P62" s="47"/>
      <c r="Q62" s="51"/>
    </row>
    <row r="63" spans="1:17" s="48" customFormat="1">
      <c r="A63" s="2"/>
      <c r="B63" s="2"/>
      <c r="C63" s="10"/>
      <c r="D63" s="10"/>
      <c r="E63" s="10"/>
      <c r="F63" s="10"/>
      <c r="G63" s="10"/>
      <c r="H63" s="47"/>
      <c r="I63" s="49"/>
      <c r="J63" s="47"/>
      <c r="K63" s="10"/>
      <c r="L63" s="47"/>
      <c r="M63" s="11"/>
      <c r="N63" s="349"/>
      <c r="O63" s="345"/>
      <c r="P63" s="47"/>
      <c r="Q63" s="51"/>
    </row>
    <row r="64" spans="1:17" s="48" customFormat="1">
      <c r="A64" s="2"/>
      <c r="B64" s="2"/>
      <c r="C64" s="10"/>
      <c r="D64" s="10"/>
      <c r="E64" s="10"/>
      <c r="F64" s="10"/>
      <c r="G64" s="52"/>
      <c r="H64" s="47"/>
      <c r="I64" s="49"/>
      <c r="J64" s="47"/>
      <c r="K64" s="10"/>
      <c r="L64" s="47"/>
      <c r="M64" s="11"/>
      <c r="N64" s="345"/>
      <c r="O64" s="345"/>
      <c r="P64" s="47"/>
      <c r="Q64" s="51"/>
    </row>
    <row r="65" spans="1:17" s="48" customFormat="1">
      <c r="A65" s="2"/>
      <c r="B65" s="2"/>
      <c r="C65" s="10"/>
      <c r="D65" s="10"/>
      <c r="E65" s="10"/>
      <c r="F65" s="10"/>
      <c r="G65" s="10"/>
      <c r="H65" s="47"/>
      <c r="I65" s="49"/>
      <c r="J65" s="47"/>
      <c r="K65" s="10"/>
      <c r="L65" s="47"/>
      <c r="M65" s="11"/>
      <c r="N65" s="347"/>
      <c r="O65" s="345"/>
      <c r="P65" s="47"/>
      <c r="Q65" s="51"/>
    </row>
    <row r="66" spans="1:17" s="48" customFormat="1">
      <c r="A66" s="2"/>
      <c r="B66" s="2"/>
      <c r="C66" s="10"/>
      <c r="D66" s="10"/>
      <c r="E66" s="10"/>
      <c r="F66" s="10"/>
      <c r="G66" s="10"/>
      <c r="H66" s="47"/>
      <c r="I66" s="49"/>
      <c r="J66" s="47"/>
      <c r="K66" s="10"/>
      <c r="L66" s="47"/>
      <c r="M66" s="11"/>
      <c r="N66" s="347"/>
      <c r="O66" s="345"/>
      <c r="P66" s="47"/>
      <c r="Q66" s="51"/>
    </row>
    <row r="67" spans="1:17" s="48" customFormat="1">
      <c r="A67" s="2"/>
      <c r="B67" s="2"/>
      <c r="C67" s="10"/>
      <c r="D67" s="10"/>
      <c r="E67" s="10"/>
      <c r="F67" s="10"/>
      <c r="G67" s="10"/>
      <c r="H67" s="47"/>
      <c r="I67" s="49"/>
      <c r="J67" s="47"/>
      <c r="K67" s="10"/>
      <c r="L67" s="47"/>
      <c r="M67" s="11"/>
      <c r="N67" s="2"/>
      <c r="O67" s="345"/>
      <c r="P67" s="47"/>
      <c r="Q67" s="51"/>
    </row>
    <row r="68" spans="1:17" s="48" customFormat="1">
      <c r="A68" s="2"/>
      <c r="B68" s="2"/>
      <c r="C68" s="10"/>
      <c r="D68" s="10"/>
      <c r="E68" s="10"/>
      <c r="F68" s="10"/>
      <c r="G68" s="10"/>
      <c r="H68" s="47"/>
      <c r="I68" s="49"/>
      <c r="J68" s="47"/>
      <c r="K68" s="10"/>
      <c r="L68" s="47"/>
      <c r="M68" s="11"/>
      <c r="N68" s="2"/>
      <c r="O68" s="345"/>
      <c r="P68" s="47"/>
      <c r="Q68" s="53"/>
    </row>
    <row r="69" spans="1:17" s="48" customFormat="1">
      <c r="A69" s="2"/>
      <c r="B69" s="2"/>
      <c r="C69" s="10"/>
      <c r="D69" s="10"/>
      <c r="E69" s="10"/>
      <c r="F69" s="10"/>
      <c r="G69" s="10"/>
      <c r="H69" s="54"/>
      <c r="I69" s="49"/>
      <c r="J69" s="54"/>
      <c r="K69" s="10"/>
      <c r="L69" s="54"/>
      <c r="M69" s="10"/>
      <c r="N69" s="2"/>
      <c r="O69" s="345"/>
      <c r="P69" s="47"/>
      <c r="Q69" s="51"/>
    </row>
  </sheetData>
  <mergeCells count="16">
    <mergeCell ref="O67:O69"/>
    <mergeCell ref="N58:N60"/>
    <mergeCell ref="O58:O60"/>
    <mergeCell ref="N61:N63"/>
    <mergeCell ref="O61:O63"/>
    <mergeCell ref="N64:N66"/>
    <mergeCell ref="O64:O6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2017-12-11T18:38:48Z</cp:lastPrinted>
  <dcterms:created xsi:type="dcterms:W3CDTF">2017-03-22T22:23:09Z</dcterms:created>
  <dcterms:modified xsi:type="dcterms:W3CDTF">2018-01-12T20:40:48Z</dcterms:modified>
</cp:coreProperties>
</file>