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2050" windowHeight="9300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主要経済指標No2!$A$1:$Q$71</definedName>
  </definedNames>
  <calcPr calcId="145621"/>
</workbook>
</file>

<file path=xl/calcChain.xml><?xml version="1.0" encoding="utf-8"?>
<calcChain xmlns="http://schemas.openxmlformats.org/spreadsheetml/2006/main">
  <c r="O65" i="2" l="1"/>
  <c r="Q7" i="2" l="1"/>
  <c r="Q6" i="2"/>
  <c r="L9" i="1"/>
  <c r="K9" i="1"/>
  <c r="O59" i="2" l="1"/>
  <c r="O62" i="2" s="1"/>
  <c r="O56" i="2" l="1"/>
  <c r="P8" i="2" l="1"/>
  <c r="S9" i="1" l="1"/>
  <c r="R9" i="1"/>
  <c r="Q9" i="1"/>
  <c r="P9" i="1"/>
  <c r="O9" i="1"/>
  <c r="N9" i="1"/>
  <c r="M9" i="1"/>
  <c r="J9" i="1"/>
  <c r="I9" i="1"/>
  <c r="L8" i="2" l="1"/>
  <c r="J8" i="2"/>
  <c r="H8" i="2"/>
  <c r="P7" i="2"/>
  <c r="Q8" i="2"/>
  <c r="F8" i="2" l="1"/>
  <c r="D8" i="2"/>
  <c r="H9" i="1" l="1"/>
  <c r="H8" i="1"/>
  <c r="H7" i="1"/>
  <c r="S7" i="1" l="1"/>
  <c r="N7" i="1"/>
  <c r="M7" i="1"/>
  <c r="L7" i="1"/>
  <c r="K7" i="1"/>
  <c r="J7" i="1"/>
  <c r="I7" i="1"/>
  <c r="S8" i="1"/>
  <c r="Q8" i="1"/>
  <c r="O8" i="1"/>
  <c r="N8" i="1"/>
  <c r="M8" i="1"/>
  <c r="L8" i="1"/>
  <c r="K8" i="1"/>
  <c r="J8" i="1"/>
  <c r="I8" i="1"/>
  <c r="O47" i="2" l="1"/>
  <c r="O50" i="2" s="1"/>
  <c r="O53" i="2" s="1"/>
  <c r="J7" i="2" l="1"/>
  <c r="K8" i="2" s="1"/>
  <c r="J6" i="2"/>
  <c r="J5" i="2"/>
  <c r="L7" i="2"/>
  <c r="M8" i="2" s="1"/>
  <c r="L6" i="2"/>
  <c r="L5" i="2"/>
  <c r="H7" i="2"/>
  <c r="H6" i="2"/>
  <c r="H5" i="2"/>
  <c r="O35" i="2"/>
  <c r="O38" i="2" s="1"/>
  <c r="O41" i="2" s="1"/>
  <c r="O44" i="2" s="1"/>
  <c r="O23" i="2"/>
  <c r="O26" i="2" s="1"/>
  <c r="O29" i="2" s="1"/>
  <c r="O32" i="2" s="1"/>
  <c r="O11" i="2"/>
  <c r="O14" i="2" s="1"/>
  <c r="O17" i="2" s="1"/>
  <c r="O20" i="2" s="1"/>
  <c r="I6" i="2" l="1"/>
  <c r="I7" i="2"/>
  <c r="I8" i="2"/>
  <c r="M6" i="2"/>
  <c r="M7" i="2"/>
  <c r="K6" i="2"/>
  <c r="K7" i="2"/>
  <c r="F7" i="2"/>
  <c r="F6" i="2"/>
  <c r="F5" i="2"/>
  <c r="D7" i="2"/>
  <c r="D6" i="2"/>
  <c r="D5" i="2"/>
  <c r="S6" i="1" l="1"/>
  <c r="N6" i="1" l="1"/>
  <c r="M6" i="1"/>
  <c r="L6" i="1"/>
  <c r="K6" i="1"/>
</calcChain>
</file>

<file path=xl/sharedStrings.xml><?xml version="1.0" encoding="utf-8"?>
<sst xmlns="http://schemas.openxmlformats.org/spreadsheetml/2006/main" count="292" uniqueCount="70">
  <si>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</si>
  <si>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</si>
  <si>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</si>
  <si>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</si>
  <si>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</si>
  <si>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</si>
  <si>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</si>
  <si>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</si>
  <si>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</si>
  <si>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</si>
  <si>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</si>
  <si>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</si>
  <si>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</si>
  <si>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</si>
  <si>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</si>
  <si>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</si>
  <si>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</si>
  <si>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</si>
  <si>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</si>
  <si>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</si>
  <si>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</si>
  <si>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</si>
  <si>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</si>
  <si>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</si>
  <si>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</si>
  <si>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</si>
  <si>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</si>
  <si>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</si>
  <si>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</si>
  <si>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</si>
  <si>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</si>
  <si>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</si>
  <si>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</si>
  <si>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</si>
  <si>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</si>
  <si>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(2013年基準）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</si>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</sst>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</cellStyleXfs>
  <cellXfs count="40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4" xfId="0" applyFont="1" applyBorder="1" applyAlignment="1"/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shrinkToFit="1"/>
    </xf>
    <xf numFmtId="176" fontId="7" fillId="0" borderId="4" xfId="0" applyNumberFormat="1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6" xfId="0" applyNumberFormat="1" applyFon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178" fontId="7" fillId="0" borderId="42" xfId="0" applyNumberFormat="1" applyFont="1" applyBorder="1" applyAlignment="1">
      <alignment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8" fontId="9" fillId="0" borderId="42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4" xfId="0" applyFont="1" applyBorder="1" applyAlignment="1">
      <alignment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7" fillId="0" borderId="22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4">
    <cellStyle name="Normal_Correcc. env. a Carlos Arr1" xfId="3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tabSelected="1" zoomScale="115" zoomScaleNormal="115" zoomScaleSheetLayoutView="55" workbookViewId="0">
      <pane xSplit="2" ySplit="10" topLeftCell="C56" activePane="bottomRight" state="frozen"/>
      <selection activeCell="E82" sqref="E82"/>
      <selection pane="topRight" activeCell="E82" sqref="E82"/>
      <selection pane="bottomLeft" activeCell="E82" sqref="E82"/>
      <selection pane="bottomRight" activeCell="D68" sqref="D68"/>
    </sheetView>
  </sheetViews>
  <sheetFormatPr defaultRowHeight="13.5" x14ac:dyDescent="0.15"/>
  <cols>
    <col min="1" max="1" width="5.125" customWidth="1"/>
    <col min="2" max="2" width="2.625" customWidth="1"/>
    <col min="3" max="4" width="7.5" style="382" customWidth="1"/>
    <col min="5" max="6" width="7.25" style="382" customWidth="1"/>
    <col min="7" max="10" width="5.375" customWidth="1"/>
    <col min="11" max="12" width="6.25" customWidth="1"/>
    <col min="13" max="14" width="7.25" customWidth="1"/>
    <col min="15" max="18" width="5.375" customWidth="1"/>
    <col min="19" max="19" width="7.25" customWidth="1"/>
  </cols>
  <sheetData>
    <row r="1" spans="1:21" s="1" customFormat="1" x14ac:dyDescent="0.15">
      <c r="A1" s="74" t="s">
        <v>0</v>
      </c>
      <c r="B1" s="75" t="s">
        <v>1</v>
      </c>
      <c r="C1" s="336" t="s">
        <v>2</v>
      </c>
      <c r="D1" s="336" t="s">
        <v>3</v>
      </c>
      <c r="E1" s="337" t="s">
        <v>4</v>
      </c>
      <c r="F1" s="336" t="s">
        <v>5</v>
      </c>
      <c r="G1" s="393" t="s">
        <v>6</v>
      </c>
      <c r="H1" s="394"/>
      <c r="I1" s="395" t="s">
        <v>7</v>
      </c>
      <c r="J1" s="394"/>
      <c r="K1" s="395" t="s">
        <v>8</v>
      </c>
      <c r="L1" s="394"/>
      <c r="M1" s="76" t="s">
        <v>9</v>
      </c>
      <c r="N1" s="76" t="s">
        <v>10</v>
      </c>
      <c r="O1" s="395" t="s">
        <v>11</v>
      </c>
      <c r="P1" s="394"/>
      <c r="Q1" s="395" t="s">
        <v>12</v>
      </c>
      <c r="R1" s="394"/>
      <c r="S1" s="76" t="s">
        <v>13</v>
      </c>
    </row>
    <row r="2" spans="1:21" s="1" customFormat="1" x14ac:dyDescent="0.15">
      <c r="A2" s="77"/>
      <c r="B2" s="78"/>
      <c r="C2" s="338" t="s">
        <v>14</v>
      </c>
      <c r="D2" s="338" t="s">
        <v>15</v>
      </c>
      <c r="E2" s="339" t="s">
        <v>16</v>
      </c>
      <c r="F2" s="338" t="s">
        <v>17</v>
      </c>
      <c r="G2" s="389" t="s">
        <v>35</v>
      </c>
      <c r="H2" s="390"/>
      <c r="I2" s="389" t="s">
        <v>36</v>
      </c>
      <c r="J2" s="390"/>
      <c r="K2" s="391"/>
      <c r="L2" s="392"/>
      <c r="M2" s="58" t="s">
        <v>18</v>
      </c>
      <c r="N2" s="58" t="s">
        <v>19</v>
      </c>
      <c r="O2" s="389" t="s">
        <v>20</v>
      </c>
      <c r="P2" s="390"/>
      <c r="Q2" s="389" t="s">
        <v>20</v>
      </c>
      <c r="R2" s="390"/>
      <c r="S2" s="58" t="s">
        <v>21</v>
      </c>
    </row>
    <row r="3" spans="1:21" s="1" customFormat="1" ht="14.25" customHeight="1" x14ac:dyDescent="0.15">
      <c r="A3" s="77"/>
      <c r="B3" s="78"/>
      <c r="C3" s="338" t="s">
        <v>31</v>
      </c>
      <c r="D3" s="338" t="s">
        <v>22</v>
      </c>
      <c r="E3" s="338" t="s">
        <v>32</v>
      </c>
      <c r="F3" s="338" t="s">
        <v>32</v>
      </c>
      <c r="G3" s="79"/>
      <c r="H3" s="78"/>
      <c r="I3" s="77"/>
      <c r="J3" s="78"/>
      <c r="K3" s="80" t="s">
        <v>23</v>
      </c>
      <c r="L3" s="59" t="s">
        <v>24</v>
      </c>
      <c r="M3" s="58"/>
      <c r="N3" s="81"/>
      <c r="O3" s="389" t="s">
        <v>68</v>
      </c>
      <c r="P3" s="390"/>
      <c r="Q3" s="389" t="s">
        <v>68</v>
      </c>
      <c r="R3" s="390"/>
      <c r="S3" s="58" t="s">
        <v>25</v>
      </c>
    </row>
    <row r="4" spans="1:21" s="1" customFormat="1" ht="14.25" thickBot="1" x14ac:dyDescent="0.2">
      <c r="A4" s="82" t="s">
        <v>26</v>
      </c>
      <c r="B4" s="83"/>
      <c r="C4" s="340" t="s">
        <v>27</v>
      </c>
      <c r="D4" s="340" t="s">
        <v>28</v>
      </c>
      <c r="E4" s="341" t="s">
        <v>27</v>
      </c>
      <c r="F4" s="340" t="s">
        <v>27</v>
      </c>
      <c r="G4" s="86" t="s">
        <v>27</v>
      </c>
      <c r="H4" s="87" t="s">
        <v>27</v>
      </c>
      <c r="I4" s="85" t="s">
        <v>27</v>
      </c>
      <c r="J4" s="87" t="s">
        <v>27</v>
      </c>
      <c r="K4" s="88" t="s">
        <v>27</v>
      </c>
      <c r="L4" s="87" t="s">
        <v>27</v>
      </c>
      <c r="M4" s="84" t="s">
        <v>27</v>
      </c>
      <c r="N4" s="84" t="s">
        <v>27</v>
      </c>
      <c r="O4" s="85" t="s">
        <v>27</v>
      </c>
      <c r="P4" s="87" t="s">
        <v>27</v>
      </c>
      <c r="Q4" s="85" t="s">
        <v>27</v>
      </c>
      <c r="R4" s="87" t="s">
        <v>27</v>
      </c>
      <c r="S4" s="84" t="s">
        <v>29</v>
      </c>
    </row>
    <row r="5" spans="1:21" s="1" customFormat="1" x14ac:dyDescent="0.15">
      <c r="A5" s="89"/>
      <c r="B5" s="90"/>
      <c r="C5" s="342" t="s">
        <v>42</v>
      </c>
      <c r="D5" s="342" t="s">
        <v>46</v>
      </c>
      <c r="E5" s="343" t="s">
        <v>43</v>
      </c>
      <c r="F5" s="342" t="s">
        <v>43</v>
      </c>
      <c r="G5" s="92" t="s">
        <v>43</v>
      </c>
      <c r="H5" s="93" t="s">
        <v>44</v>
      </c>
      <c r="I5" s="94" t="s">
        <v>43</v>
      </c>
      <c r="J5" s="95" t="s">
        <v>44</v>
      </c>
      <c r="K5" s="92" t="s">
        <v>43</v>
      </c>
      <c r="L5" s="93" t="s">
        <v>43</v>
      </c>
      <c r="M5" s="91" t="s">
        <v>43</v>
      </c>
      <c r="N5" s="96" t="s">
        <v>43</v>
      </c>
      <c r="O5" s="94"/>
      <c r="P5" s="92" t="s">
        <v>44</v>
      </c>
      <c r="Q5" s="94"/>
      <c r="R5" s="97" t="s">
        <v>44</v>
      </c>
      <c r="S5" s="91" t="s">
        <v>45</v>
      </c>
    </row>
    <row r="6" spans="1:21" x14ac:dyDescent="0.15">
      <c r="A6" s="98">
        <v>2014</v>
      </c>
      <c r="B6" s="99"/>
      <c r="C6" s="344">
        <v>1.7667397837445975</v>
      </c>
      <c r="D6" s="345">
        <v>1.7667397837000332</v>
      </c>
      <c r="E6" s="384" t="s">
        <v>33</v>
      </c>
      <c r="F6" s="357" t="s">
        <v>33</v>
      </c>
      <c r="G6" s="102">
        <v>4.3949999999999934</v>
      </c>
      <c r="H6" s="385" t="s">
        <v>33</v>
      </c>
      <c r="I6" s="138" t="s">
        <v>33</v>
      </c>
      <c r="J6" s="386" t="s">
        <v>33</v>
      </c>
      <c r="K6" s="105">
        <f>AVERAGE(K11:K22)</f>
        <v>6.3199818667590462</v>
      </c>
      <c r="L6" s="100">
        <f>AVERAGE(L11:L22)</f>
        <v>6.3399239576519468</v>
      </c>
      <c r="M6" s="106">
        <f t="shared" ref="M6:N6" si="0">AVERAGE(M11:M22)</f>
        <v>2.0059623032133671</v>
      </c>
      <c r="N6" s="100">
        <f t="shared" si="0"/>
        <v>1.6247629237154799</v>
      </c>
      <c r="O6" s="387" t="s">
        <v>33</v>
      </c>
      <c r="P6" s="386" t="s">
        <v>33</v>
      </c>
      <c r="Q6" s="387" t="s">
        <v>33</v>
      </c>
      <c r="R6" s="386" t="s">
        <v>33</v>
      </c>
      <c r="S6" s="106">
        <f t="shared" ref="S6" si="1">AVERAGE(S11:S22)</f>
        <v>311.14999999999998</v>
      </c>
    </row>
    <row r="7" spans="1:21" x14ac:dyDescent="0.15">
      <c r="A7" s="98">
        <v>2015</v>
      </c>
      <c r="B7" s="99"/>
      <c r="C7" s="344">
        <v>2.3052571383854525</v>
      </c>
      <c r="D7" s="345">
        <v>2.3052571383837206</v>
      </c>
      <c r="E7" s="346">
        <v>0.85994806022910986</v>
      </c>
      <c r="F7" s="347">
        <v>-0.30486929183309863</v>
      </c>
      <c r="G7" s="102">
        <v>4.3488672829158581</v>
      </c>
      <c r="H7" s="103">
        <f>H34</f>
        <v>4.3777066465825687</v>
      </c>
      <c r="I7" s="101">
        <f t="shared" ref="I7:S7" si="2">AVERAGE(I23:I34)</f>
        <v>-0.45518563421727648</v>
      </c>
      <c r="J7" s="104">
        <f t="shared" si="2"/>
        <v>-1.186075484128444</v>
      </c>
      <c r="K7" s="105">
        <f t="shared" si="2"/>
        <v>6.2699981274432304</v>
      </c>
      <c r="L7" s="100">
        <f t="shared" si="2"/>
        <v>6.2711863576531179</v>
      </c>
      <c r="M7" s="106">
        <f t="shared" si="2"/>
        <v>1.3705250618882374</v>
      </c>
      <c r="N7" s="100">
        <f t="shared" si="2"/>
        <v>1.4247069595017756</v>
      </c>
      <c r="O7" s="387" t="s">
        <v>33</v>
      </c>
      <c r="P7" s="386" t="s">
        <v>33</v>
      </c>
      <c r="Q7" s="387" t="s">
        <v>33</v>
      </c>
      <c r="R7" s="386" t="s">
        <v>33</v>
      </c>
      <c r="S7" s="106">
        <f t="shared" si="2"/>
        <v>249.55249999999998</v>
      </c>
    </row>
    <row r="8" spans="1:21" x14ac:dyDescent="0.15">
      <c r="A8" s="107">
        <v>2016</v>
      </c>
      <c r="B8" s="108"/>
      <c r="C8" s="348">
        <v>1.2658676030360416</v>
      </c>
      <c r="D8" s="349">
        <v>1.2658676029838611</v>
      </c>
      <c r="E8" s="349">
        <v>0.23438232304835438</v>
      </c>
      <c r="F8" s="349">
        <v>-2.751360318504581</v>
      </c>
      <c r="G8" s="110">
        <v>3.7866617707807082</v>
      </c>
      <c r="H8" s="111">
        <f>H46</f>
        <v>2.7148913141517017</v>
      </c>
      <c r="I8" s="320">
        <f t="shared" ref="I8:S8" si="3">AVERAGE(I35:I46)</f>
        <v>0.76448499097421418</v>
      </c>
      <c r="J8" s="115">
        <f t="shared" si="3"/>
        <v>-0.66100398641540592</v>
      </c>
      <c r="K8" s="112">
        <f t="shared" si="3"/>
        <v>6.4595540268175311</v>
      </c>
      <c r="L8" s="109">
        <f t="shared" si="3"/>
        <v>6.7538647209255771</v>
      </c>
      <c r="M8" s="113">
        <f t="shared" si="3"/>
        <v>1.5508090685257512</v>
      </c>
      <c r="N8" s="109">
        <f t="shared" si="3"/>
        <v>1.3451761808251268</v>
      </c>
      <c r="O8" s="114">
        <f t="shared" si="3"/>
        <v>0.34545454545454546</v>
      </c>
      <c r="P8" s="388" t="s">
        <v>33</v>
      </c>
      <c r="Q8" s="114">
        <f t="shared" si="3"/>
        <v>0.13636363636363635</v>
      </c>
      <c r="R8" s="388" t="s">
        <v>33</v>
      </c>
      <c r="S8" s="113">
        <f t="shared" si="3"/>
        <v>220.59203968253971</v>
      </c>
    </row>
    <row r="9" spans="1:21" ht="14.25" thickBot="1" x14ac:dyDescent="0.2">
      <c r="A9" s="313">
        <v>2017</v>
      </c>
      <c r="B9" s="314"/>
      <c r="C9" s="350">
        <v>1.4899060044776258</v>
      </c>
      <c r="D9" s="351">
        <v>1.4899060044552437</v>
      </c>
      <c r="E9" s="351">
        <v>-1.0326105946506181</v>
      </c>
      <c r="F9" s="352">
        <v>-1.668805698867537</v>
      </c>
      <c r="G9" s="316">
        <v>2.1824694852291104</v>
      </c>
      <c r="H9" s="317">
        <f>H58</f>
        <v>2.2655426765015863</v>
      </c>
      <c r="I9" s="315">
        <f>AVERAGE(I47:I58)</f>
        <v>0.67734859172157902</v>
      </c>
      <c r="J9" s="383">
        <f>AVERAGE(J47:J58)</f>
        <v>9.7607651663401551</v>
      </c>
      <c r="K9" s="318">
        <f>AVERAGE(K47:K58)</f>
        <v>6.6409329653744296</v>
      </c>
      <c r="L9" s="319">
        <f>AVERAGE(L47:L58)</f>
        <v>6.7347472495530702</v>
      </c>
      <c r="M9" s="315">
        <f t="shared" ref="M9:S9" si="4">AVERAGE(M47:M58)</f>
        <v>1.9484470399684095</v>
      </c>
      <c r="N9" s="315">
        <f t="shared" si="4"/>
        <v>1.7519817555094388</v>
      </c>
      <c r="O9" s="315">
        <f t="shared" si="4"/>
        <v>0.47499999999999992</v>
      </c>
      <c r="P9" s="383">
        <f t="shared" si="4"/>
        <v>5.7333333333333334</v>
      </c>
      <c r="Q9" s="315">
        <f t="shared" si="4"/>
        <v>0.29166666666666663</v>
      </c>
      <c r="R9" s="383">
        <f t="shared" si="4"/>
        <v>3.4583333333333335</v>
      </c>
      <c r="S9" s="335">
        <f t="shared" si="4"/>
        <v>279.53886464762041</v>
      </c>
    </row>
    <row r="10" spans="1:21" s="1" customFormat="1" ht="14.25" thickBot="1" x14ac:dyDescent="0.2">
      <c r="A10" s="116"/>
      <c r="B10" s="117"/>
      <c r="C10" s="60" t="s">
        <v>37</v>
      </c>
      <c r="D10" s="61" t="s">
        <v>39</v>
      </c>
      <c r="E10" s="61" t="s">
        <v>39</v>
      </c>
      <c r="F10" s="62" t="s">
        <v>39</v>
      </c>
      <c r="G10" s="63" t="s">
        <v>38</v>
      </c>
      <c r="H10" s="64" t="s">
        <v>39</v>
      </c>
      <c r="I10" s="61" t="s">
        <v>38</v>
      </c>
      <c r="J10" s="65" t="s">
        <v>39</v>
      </c>
      <c r="K10" s="63" t="s">
        <v>41</v>
      </c>
      <c r="L10" s="63" t="s">
        <v>41</v>
      </c>
      <c r="M10" s="62" t="s">
        <v>39</v>
      </c>
      <c r="N10" s="66" t="s">
        <v>39</v>
      </c>
      <c r="O10" s="61" t="s">
        <v>38</v>
      </c>
      <c r="P10" s="65" t="s">
        <v>39</v>
      </c>
      <c r="Q10" s="63" t="s">
        <v>38</v>
      </c>
      <c r="R10" s="64" t="s">
        <v>39</v>
      </c>
      <c r="S10" s="62" t="s">
        <v>40</v>
      </c>
      <c r="U10"/>
    </row>
    <row r="11" spans="1:21" hidden="1" x14ac:dyDescent="0.15">
      <c r="A11" s="116">
        <v>2014</v>
      </c>
      <c r="B11" s="118">
        <v>1</v>
      </c>
      <c r="C11" s="353"/>
      <c r="D11" s="354">
        <v>2.009724668889068</v>
      </c>
      <c r="E11" s="355" t="s">
        <v>34</v>
      </c>
      <c r="F11" s="354" t="s">
        <v>34</v>
      </c>
      <c r="G11" s="119" t="s">
        <v>69</v>
      </c>
      <c r="H11" s="120" t="s">
        <v>33</v>
      </c>
      <c r="I11" s="121" t="s">
        <v>34</v>
      </c>
      <c r="J11" s="122" t="s">
        <v>33</v>
      </c>
      <c r="K11" s="123">
        <v>6.115673995495297</v>
      </c>
      <c r="L11" s="124">
        <v>5.976077962743684</v>
      </c>
      <c r="M11" s="67">
        <v>2.3988416765248877</v>
      </c>
      <c r="N11" s="125">
        <v>2.2342715614754427</v>
      </c>
      <c r="O11" s="126"/>
      <c r="P11" s="127"/>
      <c r="Q11" s="123"/>
      <c r="R11" s="124"/>
      <c r="S11" s="128">
        <v>330.89</v>
      </c>
    </row>
    <row r="12" spans="1:21" hidden="1" x14ac:dyDescent="0.15">
      <c r="A12" s="129"/>
      <c r="B12" s="130">
        <v>2</v>
      </c>
      <c r="C12" s="356">
        <v>3.014507563106017</v>
      </c>
      <c r="D12" s="357">
        <v>3.6095877060123183</v>
      </c>
      <c r="E12" s="358" t="s">
        <v>33</v>
      </c>
      <c r="F12" s="357" t="s">
        <v>33</v>
      </c>
      <c r="G12" s="131">
        <v>0.48185662307012045</v>
      </c>
      <c r="H12" s="132" t="s">
        <v>34</v>
      </c>
      <c r="I12" s="133">
        <v>1.1466260781329396</v>
      </c>
      <c r="J12" s="134" t="s">
        <v>33</v>
      </c>
      <c r="K12" s="135">
        <v>6.134262541805116</v>
      </c>
      <c r="L12" s="136">
        <v>5.9966588390009701</v>
      </c>
      <c r="M12" s="68">
        <v>2.6661585197403026</v>
      </c>
      <c r="N12" s="137">
        <v>2.6992494599956451</v>
      </c>
      <c r="O12" s="138"/>
      <c r="P12" s="139"/>
      <c r="Q12" s="135"/>
      <c r="R12" s="136"/>
      <c r="S12" s="140">
        <v>324.42</v>
      </c>
    </row>
    <row r="13" spans="1:21" hidden="1" x14ac:dyDescent="0.15">
      <c r="A13" s="129"/>
      <c r="B13" s="130">
        <v>3</v>
      </c>
      <c r="C13" s="359"/>
      <c r="D13" s="357">
        <v>3.4458042711557946</v>
      </c>
      <c r="E13" s="358" t="s">
        <v>33</v>
      </c>
      <c r="F13" s="357" t="s">
        <v>33</v>
      </c>
      <c r="G13" s="131">
        <v>0.84165198669015062</v>
      </c>
      <c r="H13" s="132" t="s">
        <v>33</v>
      </c>
      <c r="I13" s="133">
        <v>-2.0064205457463902</v>
      </c>
      <c r="J13" s="134" t="s">
        <v>33</v>
      </c>
      <c r="K13" s="135">
        <v>6.4506699483346397</v>
      </c>
      <c r="L13" s="136">
        <v>6.3147639791680703</v>
      </c>
      <c r="M13" s="68">
        <v>2.4080479607172078</v>
      </c>
      <c r="N13" s="137">
        <v>2.1381288150434052</v>
      </c>
      <c r="O13" s="138"/>
      <c r="P13" s="139"/>
      <c r="Q13" s="135"/>
      <c r="R13" s="136"/>
      <c r="S13" s="140">
        <v>302.45</v>
      </c>
    </row>
    <row r="14" spans="1:21" hidden="1" x14ac:dyDescent="0.15">
      <c r="A14" s="129"/>
      <c r="B14" s="130">
        <v>4</v>
      </c>
      <c r="C14" s="360"/>
      <c r="D14" s="357">
        <v>1.4810943258759313</v>
      </c>
      <c r="E14" s="358" t="s">
        <v>33</v>
      </c>
      <c r="F14" s="357" t="s">
        <v>33</v>
      </c>
      <c r="G14" s="131">
        <v>0.62111801242235032</v>
      </c>
      <c r="H14" s="132" t="s">
        <v>33</v>
      </c>
      <c r="I14" s="133">
        <v>-0.67567567567569098</v>
      </c>
      <c r="J14" s="134" t="s">
        <v>33</v>
      </c>
      <c r="K14" s="135">
        <v>6.107910961832494</v>
      </c>
      <c r="L14" s="136">
        <v>5.9560309735677102</v>
      </c>
      <c r="M14" s="68">
        <v>1.8996587285378563</v>
      </c>
      <c r="N14" s="137">
        <v>2.1737567476022512</v>
      </c>
      <c r="O14" s="138"/>
      <c r="P14" s="139"/>
      <c r="Q14" s="135"/>
      <c r="R14" s="136"/>
      <c r="S14" s="140">
        <v>302.58</v>
      </c>
    </row>
    <row r="15" spans="1:21" hidden="1" x14ac:dyDescent="0.15">
      <c r="A15" s="129"/>
      <c r="B15" s="130">
        <v>5</v>
      </c>
      <c r="C15" s="356">
        <v>1.4875468369905942</v>
      </c>
      <c r="D15" s="357">
        <v>1.9559014841632028</v>
      </c>
      <c r="E15" s="358" t="s">
        <v>33</v>
      </c>
      <c r="F15" s="357" t="s">
        <v>33</v>
      </c>
      <c r="G15" s="131">
        <v>0.33757716049382935</v>
      </c>
      <c r="H15" s="132" t="s">
        <v>33</v>
      </c>
      <c r="I15" s="133">
        <v>1.6285301999587665</v>
      </c>
      <c r="J15" s="134" t="s">
        <v>33</v>
      </c>
      <c r="K15" s="135">
        <v>6.282261508993976</v>
      </c>
      <c r="L15" s="136">
        <v>6.1569079417875905</v>
      </c>
      <c r="M15" s="68">
        <v>1.4324958805985943</v>
      </c>
      <c r="N15" s="137">
        <v>1.5597408668942547</v>
      </c>
      <c r="O15" s="138"/>
      <c r="P15" s="139"/>
      <c r="Q15" s="135"/>
      <c r="R15" s="136"/>
      <c r="S15" s="140">
        <v>312.25</v>
      </c>
    </row>
    <row r="16" spans="1:21" hidden="1" x14ac:dyDescent="0.15">
      <c r="A16" s="129"/>
      <c r="B16" s="130">
        <v>6</v>
      </c>
      <c r="C16" s="359"/>
      <c r="D16" s="357">
        <v>1.0159703770984185</v>
      </c>
      <c r="E16" s="361" t="s">
        <v>33</v>
      </c>
      <c r="F16" s="362" t="s">
        <v>33</v>
      </c>
      <c r="G16" s="131">
        <v>0.1</v>
      </c>
      <c r="H16" s="132" t="s">
        <v>33</v>
      </c>
      <c r="I16" s="133">
        <v>-0.4563894523326506</v>
      </c>
      <c r="J16" s="134" t="s">
        <v>33</v>
      </c>
      <c r="K16" s="135">
        <v>6.4509379484234497</v>
      </c>
      <c r="L16" s="136">
        <v>6.6861397684610964</v>
      </c>
      <c r="M16" s="68">
        <v>1.6051645364960843</v>
      </c>
      <c r="N16" s="137">
        <v>1.2997939955844418</v>
      </c>
      <c r="O16" s="138"/>
      <c r="P16" s="139"/>
      <c r="Q16" s="135"/>
      <c r="R16" s="136"/>
      <c r="S16" s="140">
        <v>308.72000000000003</v>
      </c>
    </row>
    <row r="17" spans="1:19" hidden="1" x14ac:dyDescent="0.15">
      <c r="A17" s="129"/>
      <c r="B17" s="130">
        <v>7</v>
      </c>
      <c r="C17" s="360"/>
      <c r="D17" s="357">
        <v>0.3531518479594542</v>
      </c>
      <c r="E17" s="361" t="s">
        <v>33</v>
      </c>
      <c r="F17" s="362" t="s">
        <v>33</v>
      </c>
      <c r="G17" s="131">
        <v>0.2305918524212025</v>
      </c>
      <c r="H17" s="132" t="s">
        <v>33</v>
      </c>
      <c r="I17" s="133">
        <v>2.5063678043810489</v>
      </c>
      <c r="J17" s="134" t="s">
        <v>33</v>
      </c>
      <c r="K17" s="135">
        <v>6.4732132828685671</v>
      </c>
      <c r="L17" s="136">
        <v>6.7765293325323128</v>
      </c>
      <c r="M17" s="68">
        <v>1.8319726891690147</v>
      </c>
      <c r="N17" s="137">
        <v>1.0482511278042006</v>
      </c>
      <c r="O17" s="138"/>
      <c r="P17" s="139"/>
      <c r="Q17" s="135"/>
      <c r="R17" s="136"/>
      <c r="S17" s="140">
        <v>322.25</v>
      </c>
    </row>
    <row r="18" spans="1:19" hidden="1" x14ac:dyDescent="0.15">
      <c r="A18" s="129"/>
      <c r="B18" s="130">
        <v>8</v>
      </c>
      <c r="C18" s="356">
        <v>1.0027004357470171</v>
      </c>
      <c r="D18" s="362">
        <v>0.17605728742713378</v>
      </c>
      <c r="E18" s="361" t="s">
        <v>33</v>
      </c>
      <c r="F18" s="362" t="s">
        <v>33</v>
      </c>
      <c r="G18" s="131">
        <v>0.32592024539876974</v>
      </c>
      <c r="H18" s="132" t="s">
        <v>33</v>
      </c>
      <c r="I18" s="133">
        <v>-0.1</v>
      </c>
      <c r="J18" s="134" t="s">
        <v>33</v>
      </c>
      <c r="K18" s="135">
        <v>6.6985770161660456</v>
      </c>
      <c r="L18" s="136">
        <v>7.2118477273441846</v>
      </c>
      <c r="M18" s="68">
        <v>1.7174278445623248</v>
      </c>
      <c r="N18" s="137">
        <v>0.6594177802384138</v>
      </c>
      <c r="O18" s="138"/>
      <c r="P18" s="139"/>
      <c r="Q18" s="135"/>
      <c r="R18" s="136"/>
      <c r="S18" s="140">
        <v>317.54000000000002</v>
      </c>
    </row>
    <row r="19" spans="1:19" hidden="1" x14ac:dyDescent="0.15">
      <c r="A19" s="129"/>
      <c r="B19" s="130">
        <v>9</v>
      </c>
      <c r="C19" s="359"/>
      <c r="D19" s="362">
        <v>2.5255812773076203</v>
      </c>
      <c r="E19" s="361" t="s">
        <v>33</v>
      </c>
      <c r="F19" s="362" t="s">
        <v>33</v>
      </c>
      <c r="G19" s="131">
        <v>0.84081788648959765</v>
      </c>
      <c r="H19" s="132" t="s">
        <v>33</v>
      </c>
      <c r="I19" s="133">
        <v>0.54708870652599995</v>
      </c>
      <c r="J19" s="134" t="s">
        <v>33</v>
      </c>
      <c r="K19" s="135">
        <v>6.6353117646340287</v>
      </c>
      <c r="L19" s="136">
        <v>6.8155844790940678</v>
      </c>
      <c r="M19" s="68">
        <v>2.2085115756189655</v>
      </c>
      <c r="N19" s="137">
        <v>1.1843119969751958</v>
      </c>
      <c r="O19" s="138"/>
      <c r="P19" s="139"/>
      <c r="Q19" s="135"/>
      <c r="R19" s="136"/>
      <c r="S19" s="140">
        <v>311.72000000000003</v>
      </c>
    </row>
    <row r="20" spans="1:19" hidden="1" x14ac:dyDescent="0.15">
      <c r="A20" s="129"/>
      <c r="B20" s="130">
        <v>10</v>
      </c>
      <c r="C20" s="360"/>
      <c r="D20" s="362">
        <v>1.7006522133263813</v>
      </c>
      <c r="E20" s="361" t="s">
        <v>33</v>
      </c>
      <c r="F20" s="362" t="s">
        <v>33</v>
      </c>
      <c r="G20" s="131">
        <v>1.0422588592003068</v>
      </c>
      <c r="H20" s="132" t="s">
        <v>33</v>
      </c>
      <c r="I20" s="133">
        <v>-1.3602798289933937</v>
      </c>
      <c r="J20" s="134" t="s">
        <v>33</v>
      </c>
      <c r="K20" s="135">
        <v>6.4100695379356809</v>
      </c>
      <c r="L20" s="136">
        <v>6.4435543985440766</v>
      </c>
      <c r="M20" s="68">
        <v>1.9849818242590134</v>
      </c>
      <c r="N20" s="137">
        <v>1.3498324761312741</v>
      </c>
      <c r="O20" s="138"/>
      <c r="P20" s="139"/>
      <c r="Q20" s="135"/>
      <c r="R20" s="136"/>
      <c r="S20" s="140">
        <v>305.68</v>
      </c>
    </row>
    <row r="21" spans="1:19" hidden="1" x14ac:dyDescent="0.15">
      <c r="A21" s="129"/>
      <c r="B21" s="130">
        <v>11</v>
      </c>
      <c r="C21" s="356">
        <v>1.5944558871494818</v>
      </c>
      <c r="D21" s="362">
        <v>0.92008619503980427</v>
      </c>
      <c r="E21" s="361" t="s">
        <v>33</v>
      </c>
      <c r="F21" s="362" t="s">
        <v>33</v>
      </c>
      <c r="G21" s="131">
        <v>1.8754688672162345E-2</v>
      </c>
      <c r="H21" s="132" t="s">
        <v>33</v>
      </c>
      <c r="I21" s="133">
        <v>-9.8502758077223529E-2</v>
      </c>
      <c r="J21" s="134" t="s">
        <v>33</v>
      </c>
      <c r="K21" s="135">
        <v>6.0521994292936823</v>
      </c>
      <c r="L21" s="136">
        <v>5.8286365359637422</v>
      </c>
      <c r="M21" s="68">
        <v>2.1403924748728542</v>
      </c>
      <c r="N21" s="137">
        <v>1.7628895695788849</v>
      </c>
      <c r="O21" s="138"/>
      <c r="P21" s="139"/>
      <c r="Q21" s="135"/>
      <c r="R21" s="136"/>
      <c r="S21" s="140">
        <v>303.95999999999998</v>
      </c>
    </row>
    <row r="22" spans="1:19" ht="14.25" hidden="1" thickBot="1" x14ac:dyDescent="0.2">
      <c r="A22" s="129"/>
      <c r="B22" s="130">
        <v>12</v>
      </c>
      <c r="C22" s="363"/>
      <c r="D22" s="362">
        <v>2.1297635757970834</v>
      </c>
      <c r="E22" s="361" t="s">
        <v>33</v>
      </c>
      <c r="F22" s="364" t="s">
        <v>33</v>
      </c>
      <c r="G22" s="131">
        <v>-0.41252578286142816</v>
      </c>
      <c r="H22" s="132" t="s">
        <v>33</v>
      </c>
      <c r="I22" s="133">
        <v>4.929994084006406E-2</v>
      </c>
      <c r="J22" s="134" t="s">
        <v>33</v>
      </c>
      <c r="K22" s="135">
        <v>6.0286944653255725</v>
      </c>
      <c r="L22" s="136">
        <v>5.916355553615861</v>
      </c>
      <c r="M22" s="68">
        <v>1.7778939274633032</v>
      </c>
      <c r="N22" s="137">
        <v>1.3875106872623499</v>
      </c>
      <c r="O22" s="138"/>
      <c r="P22" s="139"/>
      <c r="Q22" s="135"/>
      <c r="R22" s="136"/>
      <c r="S22" s="140">
        <v>291.33999999999997</v>
      </c>
    </row>
    <row r="23" spans="1:19" x14ac:dyDescent="0.15">
      <c r="A23" s="116">
        <v>2015</v>
      </c>
      <c r="B23" s="118">
        <v>1</v>
      </c>
      <c r="C23" s="365"/>
      <c r="D23" s="354">
        <v>2.6675302574887199</v>
      </c>
      <c r="E23" s="355">
        <v>-1.8790133616111859</v>
      </c>
      <c r="F23" s="354">
        <v>8.2058005465046833</v>
      </c>
      <c r="G23" s="119">
        <v>7.5315383167007255E-2</v>
      </c>
      <c r="H23" s="120">
        <v>4.5333857803127042</v>
      </c>
      <c r="I23" s="121">
        <v>-3.5478466541834952</v>
      </c>
      <c r="J23" s="122">
        <v>-0.69000507356671292</v>
      </c>
      <c r="K23" s="123">
        <v>6.1500208992353631</v>
      </c>
      <c r="L23" s="124">
        <v>5.8945909181155569</v>
      </c>
      <c r="M23" s="67">
        <v>1.1442378403764497</v>
      </c>
      <c r="N23" s="125">
        <v>1.1072349502369461</v>
      </c>
      <c r="O23" s="126" t="s">
        <v>33</v>
      </c>
      <c r="P23" s="127" t="s">
        <v>33</v>
      </c>
      <c r="Q23" s="123" t="s">
        <v>33</v>
      </c>
      <c r="R23" s="124" t="s">
        <v>33</v>
      </c>
      <c r="S23" s="128">
        <v>263.8</v>
      </c>
    </row>
    <row r="24" spans="1:19" x14ac:dyDescent="0.15">
      <c r="A24" s="129"/>
      <c r="B24" s="130">
        <v>2</v>
      </c>
      <c r="C24" s="366">
        <v>2.3507992357896024</v>
      </c>
      <c r="D24" s="357">
        <v>2.1175386070684104</v>
      </c>
      <c r="E24" s="358">
        <v>-0.55926443985183028</v>
      </c>
      <c r="F24" s="357">
        <v>-6.0438748493674144E-2</v>
      </c>
      <c r="G24" s="131">
        <v>0.35747883349013243</v>
      </c>
      <c r="H24" s="132">
        <v>4.4039929536112687</v>
      </c>
      <c r="I24" s="133">
        <v>-0.20435271278226308</v>
      </c>
      <c r="J24" s="134">
        <v>-2.01645264847512</v>
      </c>
      <c r="K24" s="135">
        <v>6.1053956254781703</v>
      </c>
      <c r="L24" s="136">
        <v>5.9547771054084455</v>
      </c>
      <c r="M24" s="68">
        <v>0.56822370273781342</v>
      </c>
      <c r="N24" s="137">
        <v>0.59915186222803118</v>
      </c>
      <c r="O24" s="133" t="s">
        <v>33</v>
      </c>
      <c r="P24" s="139" t="s">
        <v>33</v>
      </c>
      <c r="Q24" s="135" t="s">
        <v>33</v>
      </c>
      <c r="R24" s="136" t="s">
        <v>33</v>
      </c>
      <c r="S24" s="140">
        <v>258.64</v>
      </c>
    </row>
    <row r="25" spans="1:19" x14ac:dyDescent="0.15">
      <c r="A25" s="129"/>
      <c r="B25" s="130">
        <v>3</v>
      </c>
      <c r="C25" s="367"/>
      <c r="D25" s="357">
        <v>2.2598901111696219</v>
      </c>
      <c r="E25" s="358">
        <v>0.84008509628847605</v>
      </c>
      <c r="F25" s="357">
        <v>-1.024891786174309</v>
      </c>
      <c r="G25" s="131">
        <v>0.6280464941882169</v>
      </c>
      <c r="H25" s="132">
        <v>4.1828416149068293</v>
      </c>
      <c r="I25" s="133">
        <v>2.191051499948804</v>
      </c>
      <c r="J25" s="134">
        <v>2.180589680589673</v>
      </c>
      <c r="K25" s="135">
        <v>6.1310029563485768</v>
      </c>
      <c r="L25" s="136">
        <v>6.1015191300315399</v>
      </c>
      <c r="M25" s="68">
        <v>0.65906670605144768</v>
      </c>
      <c r="N25" s="137">
        <v>1.0030283469555368</v>
      </c>
      <c r="O25" s="133" t="s">
        <v>33</v>
      </c>
      <c r="P25" s="139" t="s">
        <v>33</v>
      </c>
      <c r="Q25" s="135" t="s">
        <v>33</v>
      </c>
      <c r="R25" s="136" t="s">
        <v>33</v>
      </c>
      <c r="S25" s="140">
        <v>268.79000000000002</v>
      </c>
    </row>
    <row r="26" spans="1:19" x14ac:dyDescent="0.15">
      <c r="A26" s="129"/>
      <c r="B26" s="130">
        <v>4</v>
      </c>
      <c r="C26" s="368"/>
      <c r="D26" s="357">
        <v>3.0212425591679364</v>
      </c>
      <c r="E26" s="358">
        <v>-0.59103708542423306</v>
      </c>
      <c r="F26" s="357">
        <v>-0.31541447815963686</v>
      </c>
      <c r="G26" s="131">
        <v>0.57755006986492941</v>
      </c>
      <c r="H26" s="132">
        <v>4.1377314814814659</v>
      </c>
      <c r="I26" s="133">
        <v>-0.75142771265404029</v>
      </c>
      <c r="J26" s="134">
        <v>2.1026592455164028</v>
      </c>
      <c r="K26" s="135">
        <v>6.1484461400424406</v>
      </c>
      <c r="L26" s="136">
        <v>6.4169246402634412</v>
      </c>
      <c r="M26" s="68">
        <v>0.88168083257280649</v>
      </c>
      <c r="N26" s="137">
        <v>0.83812810142622762</v>
      </c>
      <c r="O26" s="133" t="s">
        <v>33</v>
      </c>
      <c r="P26" s="139" t="s">
        <v>33</v>
      </c>
      <c r="Q26" s="135" t="s">
        <v>33</v>
      </c>
      <c r="R26" s="136" t="s">
        <v>33</v>
      </c>
      <c r="S26" s="140">
        <v>273.45</v>
      </c>
    </row>
    <row r="27" spans="1:19" x14ac:dyDescent="0.15">
      <c r="A27" s="129"/>
      <c r="B27" s="130">
        <v>5</v>
      </c>
      <c r="C27" s="366">
        <v>2.501229831444407</v>
      </c>
      <c r="D27" s="357">
        <v>1.6300212825816647</v>
      </c>
      <c r="E27" s="358">
        <v>-0.6951095753872778</v>
      </c>
      <c r="F27" s="357">
        <v>-2.1582230052565543</v>
      </c>
      <c r="G27" s="131">
        <v>0.17597480781699204</v>
      </c>
      <c r="H27" s="132">
        <v>3.9700086513505761</v>
      </c>
      <c r="I27" s="133">
        <v>1.5243286896830188</v>
      </c>
      <c r="J27" s="134">
        <v>1.9979716024340677</v>
      </c>
      <c r="K27" s="135">
        <v>6.5660674101789134</v>
      </c>
      <c r="L27" s="136">
        <v>6.7964831978268521</v>
      </c>
      <c r="M27" s="68">
        <v>1.4774481310127152</v>
      </c>
      <c r="N27" s="137">
        <v>1.17014346190214</v>
      </c>
      <c r="O27" s="133" t="s">
        <v>33</v>
      </c>
      <c r="P27" s="139" t="s">
        <v>33</v>
      </c>
      <c r="Q27" s="135" t="s">
        <v>33</v>
      </c>
      <c r="R27" s="136" t="s">
        <v>33</v>
      </c>
      <c r="S27" s="140">
        <v>285.79000000000002</v>
      </c>
    </row>
    <row r="28" spans="1:19" x14ac:dyDescent="0.15">
      <c r="A28" s="129"/>
      <c r="B28" s="130">
        <v>6</v>
      </c>
      <c r="C28" s="367"/>
      <c r="D28" s="357">
        <v>2.8627950197546292</v>
      </c>
      <c r="E28" s="358">
        <v>2.0050553835051943</v>
      </c>
      <c r="F28" s="357">
        <v>2.5950945897318611</v>
      </c>
      <c r="G28" s="131">
        <v>0.48076923076925127</v>
      </c>
      <c r="H28" s="132">
        <v>4.4196771714066108</v>
      </c>
      <c r="I28" s="133">
        <v>-1.133538828676528</v>
      </c>
      <c r="J28" s="134">
        <v>1.3041263372389311</v>
      </c>
      <c r="K28" s="135">
        <v>6.5163518637493283</v>
      </c>
      <c r="L28" s="136">
        <v>6.6894677207846325</v>
      </c>
      <c r="M28" s="68">
        <v>1.5866659366256419</v>
      </c>
      <c r="N28" s="137">
        <v>1.51563174966447</v>
      </c>
      <c r="O28" s="133" t="s">
        <v>33</v>
      </c>
      <c r="P28" s="139" t="s">
        <v>33</v>
      </c>
      <c r="Q28" s="135" t="s">
        <v>33</v>
      </c>
      <c r="R28" s="136" t="s">
        <v>33</v>
      </c>
      <c r="S28" s="140">
        <v>264.61</v>
      </c>
    </row>
    <row r="29" spans="1:19" x14ac:dyDescent="0.15">
      <c r="A29" s="129"/>
      <c r="B29" s="130">
        <v>7</v>
      </c>
      <c r="C29" s="368"/>
      <c r="D29" s="357">
        <v>2.3750763059526214</v>
      </c>
      <c r="E29" s="358">
        <v>2.781413012323469</v>
      </c>
      <c r="F29" s="357">
        <v>-2.3673502067680929</v>
      </c>
      <c r="G29" s="131">
        <v>0.42326094957674254</v>
      </c>
      <c r="H29" s="132">
        <v>4.6203987730061513</v>
      </c>
      <c r="I29" s="133">
        <v>-1.0761339635924849</v>
      </c>
      <c r="J29" s="134">
        <v>-2.2363582148891781</v>
      </c>
      <c r="K29" s="135">
        <v>6.5732132127996898</v>
      </c>
      <c r="L29" s="136">
        <v>6.5323458689083091</v>
      </c>
      <c r="M29" s="68">
        <v>1.9410268021186283</v>
      </c>
      <c r="N29" s="137">
        <v>1.8320302686640089</v>
      </c>
      <c r="O29" s="133" t="s">
        <v>33</v>
      </c>
      <c r="P29" s="139" t="s">
        <v>33</v>
      </c>
      <c r="Q29" s="135" t="s">
        <v>33</v>
      </c>
      <c r="R29" s="136" t="s">
        <v>33</v>
      </c>
      <c r="S29" s="140">
        <v>247.52</v>
      </c>
    </row>
    <row r="30" spans="1:19" x14ac:dyDescent="0.15">
      <c r="A30" s="142"/>
      <c r="B30" s="143">
        <v>8</v>
      </c>
      <c r="C30" s="366">
        <v>2.220631553163166</v>
      </c>
      <c r="D30" s="369">
        <v>1.6482489364577082</v>
      </c>
      <c r="E30" s="370">
        <v>-0.54765633469922648</v>
      </c>
      <c r="F30" s="369">
        <v>-5.7791471472588345</v>
      </c>
      <c r="G30" s="144">
        <v>0.67802822063405266</v>
      </c>
      <c r="H30" s="145">
        <v>4.9875788266768639</v>
      </c>
      <c r="I30" s="146">
        <v>0.57950386335909876</v>
      </c>
      <c r="J30" s="147">
        <v>-3.3509183274716636</v>
      </c>
      <c r="K30" s="148">
        <v>6.4643130987720774</v>
      </c>
      <c r="L30" s="149">
        <v>6.4416989343835445</v>
      </c>
      <c r="M30" s="69">
        <v>2.0303414295224753</v>
      </c>
      <c r="N30" s="150">
        <v>2.2865221683785908</v>
      </c>
      <c r="O30" s="146" t="s">
        <v>33</v>
      </c>
      <c r="P30" s="151" t="s">
        <v>33</v>
      </c>
      <c r="Q30" s="148" t="s">
        <v>33</v>
      </c>
      <c r="R30" s="149" t="s">
        <v>33</v>
      </c>
      <c r="S30" s="152">
        <v>230.83</v>
      </c>
    </row>
    <row r="31" spans="1:19" x14ac:dyDescent="0.15">
      <c r="A31" s="153"/>
      <c r="B31" s="154">
        <v>9</v>
      </c>
      <c r="C31" s="367"/>
      <c r="D31" s="371">
        <v>2.6409999935726223</v>
      </c>
      <c r="E31" s="372">
        <v>5.4008163835976433</v>
      </c>
      <c r="F31" s="371">
        <v>1.5124682228190744</v>
      </c>
      <c r="G31" s="155">
        <v>0.50964688751364839</v>
      </c>
      <c r="H31" s="156">
        <v>4.6427894637104394</v>
      </c>
      <c r="I31" s="157">
        <v>1.3443849186293377</v>
      </c>
      <c r="J31" s="158">
        <v>-2.5845316750874425</v>
      </c>
      <c r="K31" s="159">
        <v>6.4232554892893896</v>
      </c>
      <c r="L31" s="160">
        <v>6.2870208081769521</v>
      </c>
      <c r="M31" s="70">
        <v>2.0279805582571031</v>
      </c>
      <c r="N31" s="161">
        <v>2.2597134965557597</v>
      </c>
      <c r="O31" s="157" t="s">
        <v>33</v>
      </c>
      <c r="P31" s="162" t="s">
        <v>33</v>
      </c>
      <c r="Q31" s="159" t="s">
        <v>33</v>
      </c>
      <c r="R31" s="160" t="s">
        <v>33</v>
      </c>
      <c r="S31" s="163">
        <v>236.24</v>
      </c>
    </row>
    <row r="32" spans="1:19" x14ac:dyDescent="0.15">
      <c r="A32" s="129"/>
      <c r="B32" s="130">
        <v>10</v>
      </c>
      <c r="C32" s="366"/>
      <c r="D32" s="357">
        <v>1.7057420447026972</v>
      </c>
      <c r="E32" s="358">
        <v>-0.16306605359363857</v>
      </c>
      <c r="F32" s="357">
        <v>1.8582911368869581E-2</v>
      </c>
      <c r="G32" s="131">
        <v>0.4074610648315824</v>
      </c>
      <c r="H32" s="132">
        <v>3.9853713428357196</v>
      </c>
      <c r="I32" s="133">
        <v>-0.69818471972871166</v>
      </c>
      <c r="J32" s="134">
        <v>-1.93065405831363</v>
      </c>
      <c r="K32" s="135">
        <v>6.3145541748425753</v>
      </c>
      <c r="L32" s="136">
        <v>6.4087923181521909</v>
      </c>
      <c r="M32" s="68">
        <v>1.5244828628375728</v>
      </c>
      <c r="N32" s="137">
        <v>1.628096016470737</v>
      </c>
      <c r="O32" s="133" t="s">
        <v>33</v>
      </c>
      <c r="P32" s="139" t="s">
        <v>33</v>
      </c>
      <c r="Q32" s="135" t="s">
        <v>33</v>
      </c>
      <c r="R32" s="136" t="s">
        <v>33</v>
      </c>
      <c r="S32" s="140">
        <v>236.89</v>
      </c>
    </row>
    <row r="33" spans="1:19" x14ac:dyDescent="0.15">
      <c r="A33" s="129"/>
      <c r="B33" s="130">
        <v>11</v>
      </c>
      <c r="C33" s="366">
        <v>2.1558041372049752</v>
      </c>
      <c r="D33" s="357">
        <v>2.3993877807458834</v>
      </c>
      <c r="E33" s="358">
        <v>3.0604804983979079</v>
      </c>
      <c r="F33" s="357">
        <v>-1.172208241799666</v>
      </c>
      <c r="G33" s="131">
        <v>-2.7053837135904146E-2</v>
      </c>
      <c r="H33" s="132">
        <v>3.9377461091318233</v>
      </c>
      <c r="I33" s="133">
        <v>-1.7376456408196073</v>
      </c>
      <c r="J33" s="134">
        <v>-3.5397357523170969</v>
      </c>
      <c r="K33" s="135">
        <v>6.0630923122705882</v>
      </c>
      <c r="L33" s="136">
        <v>6.0130052631134872</v>
      </c>
      <c r="M33" s="68">
        <v>1.3381972226555128</v>
      </c>
      <c r="N33" s="137">
        <v>1.3264474518601466</v>
      </c>
      <c r="O33" s="133" t="s">
        <v>33</v>
      </c>
      <c r="P33" s="139" t="s">
        <v>33</v>
      </c>
      <c r="Q33" s="135" t="s">
        <v>33</v>
      </c>
      <c r="R33" s="136" t="s">
        <v>33</v>
      </c>
      <c r="S33" s="140">
        <v>218.1</v>
      </c>
    </row>
    <row r="34" spans="1:19" ht="14.25" thickBot="1" x14ac:dyDescent="0.2">
      <c r="A34" s="164"/>
      <c r="B34" s="165">
        <v>12</v>
      </c>
      <c r="C34" s="373"/>
      <c r="D34" s="374">
        <v>2.3366274869403689</v>
      </c>
      <c r="E34" s="375">
        <v>1.0813530264143623</v>
      </c>
      <c r="F34" s="374">
        <v>-2.5669375281581974</v>
      </c>
      <c r="G34" s="166">
        <v>9.0203860725335261E-3</v>
      </c>
      <c r="H34" s="167">
        <v>4.3777066465825687</v>
      </c>
      <c r="I34" s="168">
        <v>-1.9523663497904464</v>
      </c>
      <c r="J34" s="169">
        <v>-5.4695969251995606</v>
      </c>
      <c r="K34" s="170">
        <v>5.7842643463116401</v>
      </c>
      <c r="L34" s="171">
        <v>5.7176103866724599</v>
      </c>
      <c r="M34" s="71">
        <v>1.2669487178906813</v>
      </c>
      <c r="N34" s="172">
        <v>1.5303556396787155</v>
      </c>
      <c r="O34" s="173" t="s">
        <v>33</v>
      </c>
      <c r="P34" s="174" t="s">
        <v>33</v>
      </c>
      <c r="Q34" s="170" t="s">
        <v>33</v>
      </c>
      <c r="R34" s="171" t="s">
        <v>33</v>
      </c>
      <c r="S34" s="141">
        <v>209.97</v>
      </c>
    </row>
    <row r="35" spans="1:19" x14ac:dyDescent="0.15">
      <c r="A35" s="116">
        <v>2016</v>
      </c>
      <c r="B35" s="118">
        <v>1</v>
      </c>
      <c r="C35" s="365"/>
      <c r="D35" s="354">
        <v>1.3820986701886502</v>
      </c>
      <c r="E35" s="355">
        <v>-1.4963443720013601</v>
      </c>
      <c r="F35" s="354">
        <v>-8.2202472152545845</v>
      </c>
      <c r="G35" s="119">
        <v>0.46901776855776678</v>
      </c>
      <c r="H35" s="120">
        <v>4.7883349012229681</v>
      </c>
      <c r="I35" s="121">
        <v>0.21893244370307929</v>
      </c>
      <c r="J35" s="122">
        <v>-1.7778686012056899</v>
      </c>
      <c r="K35" s="123">
        <v>5.8351613027299276</v>
      </c>
      <c r="L35" s="124">
        <v>5.7617656616300001</v>
      </c>
      <c r="M35" s="67">
        <v>1.684923728293386</v>
      </c>
      <c r="N35" s="125">
        <v>2.0260689726775194</v>
      </c>
      <c r="O35" s="126" t="s">
        <v>33</v>
      </c>
      <c r="P35" s="127" t="s">
        <v>33</v>
      </c>
      <c r="Q35" s="123" t="s">
        <v>33</v>
      </c>
      <c r="R35" s="124" t="s">
        <v>33</v>
      </c>
      <c r="S35" s="128">
        <v>202.4265</v>
      </c>
    </row>
    <row r="36" spans="1:19" x14ac:dyDescent="0.15">
      <c r="A36" s="129"/>
      <c r="B36" s="130">
        <v>2</v>
      </c>
      <c r="C36" s="366">
        <v>2.7347345343520679</v>
      </c>
      <c r="D36" s="357">
        <v>4.2755787546073964</v>
      </c>
      <c r="E36" s="358">
        <v>4.0433633671443658</v>
      </c>
      <c r="F36" s="357">
        <v>1.1392878076154744</v>
      </c>
      <c r="G36" s="131">
        <v>0.27830146332705752</v>
      </c>
      <c r="H36" s="132">
        <v>4.7056617922759614</v>
      </c>
      <c r="I36" s="133">
        <v>1</v>
      </c>
      <c r="J36" s="134">
        <v>-1.2695812429609821</v>
      </c>
      <c r="K36" s="135">
        <v>5.9108105802603701</v>
      </c>
      <c r="L36" s="136">
        <v>6.1096936161825735</v>
      </c>
      <c r="M36" s="68">
        <v>1.5855167325125707</v>
      </c>
      <c r="N36" s="137">
        <v>1.7960402497961159</v>
      </c>
      <c r="O36" s="133">
        <v>-0.6</v>
      </c>
      <c r="P36" s="139" t="s">
        <v>33</v>
      </c>
      <c r="Q36" s="135">
        <v>-0.9</v>
      </c>
      <c r="R36" s="136" t="s">
        <v>33</v>
      </c>
      <c r="S36" s="140">
        <v>208.44761904761907</v>
      </c>
    </row>
    <row r="37" spans="1:19" x14ac:dyDescent="0.15">
      <c r="A37" s="129"/>
      <c r="B37" s="130">
        <v>3</v>
      </c>
      <c r="C37" s="367"/>
      <c r="D37" s="357">
        <v>2.6460042755199953</v>
      </c>
      <c r="E37" s="358">
        <v>4.0060224209109947</v>
      </c>
      <c r="F37" s="357">
        <v>3.071439319371283</v>
      </c>
      <c r="G37" s="131">
        <v>0.38495971351835134</v>
      </c>
      <c r="H37" s="132">
        <v>4.4527247321844543</v>
      </c>
      <c r="I37" s="133">
        <v>1.7525666286425379</v>
      </c>
      <c r="J37" s="134">
        <v>-1.6932171125137785</v>
      </c>
      <c r="K37" s="135">
        <v>6.2631863356652335</v>
      </c>
      <c r="L37" s="136">
        <v>6.7488966474045009</v>
      </c>
      <c r="M37" s="68">
        <v>1.4474243435916412</v>
      </c>
      <c r="N37" s="137">
        <v>1.3045692604967352</v>
      </c>
      <c r="O37" s="133">
        <v>1.4</v>
      </c>
      <c r="P37" s="139" t="s">
        <v>33</v>
      </c>
      <c r="Q37" s="135">
        <v>1</v>
      </c>
      <c r="R37" s="136" t="s">
        <v>33</v>
      </c>
      <c r="S37" s="140">
        <v>224.417</v>
      </c>
    </row>
    <row r="38" spans="1:19" x14ac:dyDescent="0.15">
      <c r="A38" s="129"/>
      <c r="B38" s="130">
        <v>4</v>
      </c>
      <c r="C38" s="368"/>
      <c r="D38" s="357">
        <v>0.36836953254208199</v>
      </c>
      <c r="E38" s="358">
        <v>-0.14031619992846345</v>
      </c>
      <c r="F38" s="357">
        <v>-5.6514753576528793</v>
      </c>
      <c r="G38" s="131">
        <v>0.32105591723892157</v>
      </c>
      <c r="H38" s="132">
        <v>4.1863480596461944</v>
      </c>
      <c r="I38" s="133">
        <v>-0.96820220138605917</v>
      </c>
      <c r="J38" s="134">
        <v>-1.9079345850999352</v>
      </c>
      <c r="K38" s="135">
        <v>6.3517865837725269</v>
      </c>
      <c r="L38" s="136">
        <v>6.8620431454558544</v>
      </c>
      <c r="M38" s="68">
        <v>1.5991394651330149</v>
      </c>
      <c r="N38" s="137">
        <v>1.3790129648061145</v>
      </c>
      <c r="O38" s="133">
        <v>0</v>
      </c>
      <c r="P38" s="139" t="s">
        <v>33</v>
      </c>
      <c r="Q38" s="135">
        <v>-0.3</v>
      </c>
      <c r="R38" s="136" t="s">
        <v>33</v>
      </c>
      <c r="S38" s="140">
        <v>220.04333333333332</v>
      </c>
    </row>
    <row r="39" spans="1:19" x14ac:dyDescent="0.15">
      <c r="A39" s="129"/>
      <c r="B39" s="130">
        <v>5</v>
      </c>
      <c r="C39" s="366">
        <v>0.87965747386788973</v>
      </c>
      <c r="D39" s="357">
        <v>1.5819939044787328</v>
      </c>
      <c r="E39" s="358">
        <v>0.66704465779177724</v>
      </c>
      <c r="F39" s="357">
        <v>-1.5974237786164913</v>
      </c>
      <c r="G39" s="131">
        <v>0.23113165614720987</v>
      </c>
      <c r="H39" s="132">
        <v>4.2437130177514826</v>
      </c>
      <c r="I39" s="133">
        <v>0.34990223319955049</v>
      </c>
      <c r="J39" s="134">
        <v>-3.042656855921233</v>
      </c>
      <c r="K39" s="135">
        <v>6.7844196188018149</v>
      </c>
      <c r="L39" s="136">
        <v>7.2609469228070465</v>
      </c>
      <c r="M39" s="68">
        <v>1.5118481178413523</v>
      </c>
      <c r="N39" s="137">
        <v>1.274618070646083</v>
      </c>
      <c r="O39" s="133">
        <v>-0.3</v>
      </c>
      <c r="P39" s="139" t="s">
        <v>33</v>
      </c>
      <c r="Q39" s="135">
        <v>-0.5</v>
      </c>
      <c r="R39" s="136" t="s">
        <v>33</v>
      </c>
      <c r="S39" s="140">
        <v>213.56749999999997</v>
      </c>
    </row>
    <row r="40" spans="1:19" x14ac:dyDescent="0.15">
      <c r="A40" s="129"/>
      <c r="B40" s="130">
        <v>6</v>
      </c>
      <c r="C40" s="367"/>
      <c r="D40" s="357">
        <v>0.6926079034922793</v>
      </c>
      <c r="E40" s="358">
        <v>-2.2943663198401083</v>
      </c>
      <c r="F40" s="357">
        <v>-8.3844826519787077</v>
      </c>
      <c r="G40" s="131">
        <v>0.44345898004434225</v>
      </c>
      <c r="H40" s="132">
        <v>4.205005520794991</v>
      </c>
      <c r="I40" s="133">
        <v>-0.53327863808840803</v>
      </c>
      <c r="J40" s="134">
        <v>-2.4539877300613577</v>
      </c>
      <c r="K40" s="135">
        <v>6.8770899575861231</v>
      </c>
      <c r="L40" s="136">
        <v>7.2755517616059997</v>
      </c>
      <c r="M40" s="68">
        <v>1.4837412834828534</v>
      </c>
      <c r="N40" s="137">
        <v>1.0921321398957851</v>
      </c>
      <c r="O40" s="133">
        <v>0.1</v>
      </c>
      <c r="P40" s="139" t="s">
        <v>33</v>
      </c>
      <c r="Q40" s="135">
        <v>-0.4</v>
      </c>
      <c r="R40" s="136" t="s">
        <v>33</v>
      </c>
      <c r="S40" s="140">
        <v>210.0413636363636</v>
      </c>
    </row>
    <row r="41" spans="1:19" x14ac:dyDescent="0.15">
      <c r="A41" s="129"/>
      <c r="B41" s="130">
        <v>7</v>
      </c>
      <c r="C41" s="368"/>
      <c r="D41" s="357">
        <v>0.30495324917367628</v>
      </c>
      <c r="E41" s="358">
        <v>-5.3366853021899345</v>
      </c>
      <c r="F41" s="357">
        <v>-0.60847200638109999</v>
      </c>
      <c r="G41" s="131">
        <v>0.24724061810155185</v>
      </c>
      <c r="H41" s="132">
        <v>4.0223566061938776</v>
      </c>
      <c r="I41" s="133">
        <v>0.21651716671822197</v>
      </c>
      <c r="J41" s="134">
        <v>-1.1793411956079636</v>
      </c>
      <c r="K41" s="135">
        <v>7.1419247807836674</v>
      </c>
      <c r="L41" s="136">
        <v>7.5366670311340362</v>
      </c>
      <c r="M41" s="68">
        <v>1.7968152829830553</v>
      </c>
      <c r="N41" s="137">
        <v>1.1771533163650316</v>
      </c>
      <c r="O41" s="133">
        <v>0.5</v>
      </c>
      <c r="P41" s="139" t="s">
        <v>33</v>
      </c>
      <c r="Q41" s="135">
        <v>0.3</v>
      </c>
      <c r="R41" s="136" t="s">
        <v>33</v>
      </c>
      <c r="S41" s="140">
        <v>220.25523809523813</v>
      </c>
    </row>
    <row r="42" spans="1:19" x14ac:dyDescent="0.15">
      <c r="A42" s="142"/>
      <c r="B42" s="143">
        <v>8</v>
      </c>
      <c r="C42" s="366">
        <v>1.192188962995111</v>
      </c>
      <c r="D42" s="369">
        <v>2.4779995507236454</v>
      </c>
      <c r="E42" s="370">
        <v>5.7541047063562445</v>
      </c>
      <c r="F42" s="369">
        <v>3.2029490968193963</v>
      </c>
      <c r="G42" s="144">
        <v>4.4041222584345618E-2</v>
      </c>
      <c r="H42" s="145">
        <v>3.3673097925009055</v>
      </c>
      <c r="I42" s="146">
        <v>-0.15432098765432167</v>
      </c>
      <c r="J42" s="147">
        <v>-1.9003335691903489</v>
      </c>
      <c r="K42" s="148">
        <v>6.8805007297449023</v>
      </c>
      <c r="L42" s="149">
        <v>7.1581743074591202</v>
      </c>
      <c r="M42" s="69">
        <v>1.5789346949751426</v>
      </c>
      <c r="N42" s="150">
        <v>1.1269585820281369</v>
      </c>
      <c r="O42" s="146">
        <v>0.1</v>
      </c>
      <c r="P42" s="151" t="s">
        <v>33</v>
      </c>
      <c r="Q42" s="148">
        <v>0</v>
      </c>
      <c r="R42" s="149" t="s">
        <v>33</v>
      </c>
      <c r="S42" s="152">
        <v>215.82863636363643</v>
      </c>
    </row>
    <row r="43" spans="1:19" x14ac:dyDescent="0.15">
      <c r="A43" s="153"/>
      <c r="B43" s="154">
        <v>9</v>
      </c>
      <c r="C43" s="367"/>
      <c r="D43" s="371">
        <v>0.80420004324780781</v>
      </c>
      <c r="E43" s="372">
        <v>1.3439340580488874</v>
      </c>
      <c r="F43" s="371">
        <v>-4.2875333649029397</v>
      </c>
      <c r="G43" s="155">
        <v>0.24652227504842195</v>
      </c>
      <c r="H43" s="156">
        <v>3.0967040927200262</v>
      </c>
      <c r="I43" s="157">
        <v>-0.15455950540957941</v>
      </c>
      <c r="J43" s="158">
        <v>-3.3512866546977826</v>
      </c>
      <c r="K43" s="159">
        <v>6.7510596356325943</v>
      </c>
      <c r="L43" s="160">
        <v>6.9457723901117454</v>
      </c>
      <c r="M43" s="70">
        <v>1.3098206546164892</v>
      </c>
      <c r="N43" s="161">
        <v>0.95492714502163345</v>
      </c>
      <c r="O43" s="157">
        <v>1</v>
      </c>
      <c r="P43" s="162" t="s">
        <v>33</v>
      </c>
      <c r="Q43" s="159">
        <v>0.7</v>
      </c>
      <c r="R43" s="160" t="s">
        <v>33</v>
      </c>
      <c r="S43" s="163">
        <v>213.51422727272731</v>
      </c>
    </row>
    <row r="44" spans="1:19" x14ac:dyDescent="0.15">
      <c r="A44" s="129"/>
      <c r="B44" s="130">
        <v>10</v>
      </c>
      <c r="C44" s="366"/>
      <c r="D44" s="357">
        <v>-0.86069720799617422</v>
      </c>
      <c r="E44" s="358">
        <v>-4.6788172421952368</v>
      </c>
      <c r="F44" s="357">
        <v>-7.2632443278392351</v>
      </c>
      <c r="G44" s="131">
        <v>0.16687159669770413</v>
      </c>
      <c r="H44" s="132">
        <v>2.8496708449815111</v>
      </c>
      <c r="I44" s="133">
        <v>-0.12383900928792935</v>
      </c>
      <c r="J44" s="134">
        <v>-2.7922860586581</v>
      </c>
      <c r="K44" s="135">
        <v>6.4161900821417168</v>
      </c>
      <c r="L44" s="136">
        <v>6.6136659968462039</v>
      </c>
      <c r="M44" s="68">
        <v>1.5791882876814212</v>
      </c>
      <c r="N44" s="137">
        <v>1.4689887484317765</v>
      </c>
      <c r="O44" s="133">
        <v>0</v>
      </c>
      <c r="P44" s="139" t="s">
        <v>33</v>
      </c>
      <c r="Q44" s="135">
        <v>-0.2</v>
      </c>
      <c r="R44" s="136" t="s">
        <v>33</v>
      </c>
      <c r="S44" s="140">
        <v>214.6442857142857</v>
      </c>
    </row>
    <row r="45" spans="1:19" x14ac:dyDescent="0.15">
      <c r="A45" s="129"/>
      <c r="B45" s="130">
        <v>11</v>
      </c>
      <c r="C45" s="366">
        <v>0.33351951033551153</v>
      </c>
      <c r="D45" s="357">
        <v>1.1772170273888205</v>
      </c>
      <c r="E45" s="358">
        <v>0.67214250012872867</v>
      </c>
      <c r="F45" s="357">
        <v>0.45702712585051763</v>
      </c>
      <c r="G45" s="131">
        <v>5.2608505041651377E-2</v>
      </c>
      <c r="H45" s="132">
        <v>2.9316254735702652</v>
      </c>
      <c r="I45" s="133">
        <v>5.9413101880553931</v>
      </c>
      <c r="J45" s="134">
        <v>4.8042522743534821</v>
      </c>
      <c r="K45" s="135">
        <v>6.2338047416297933</v>
      </c>
      <c r="L45" s="136">
        <v>6.4813594517096025</v>
      </c>
      <c r="M45" s="68">
        <v>1.7370219690275412</v>
      </c>
      <c r="N45" s="137">
        <v>1.5521343183307668</v>
      </c>
      <c r="O45" s="133">
        <v>0.3</v>
      </c>
      <c r="P45" s="139" t="s">
        <v>33</v>
      </c>
      <c r="Q45" s="135">
        <v>0.3</v>
      </c>
      <c r="R45" s="136" t="s">
        <v>33</v>
      </c>
      <c r="S45" s="140">
        <v>246.9022727272727</v>
      </c>
    </row>
    <row r="46" spans="1:19" ht="14.25" thickBot="1" x14ac:dyDescent="0.2">
      <c r="A46" s="164"/>
      <c r="B46" s="165">
        <v>12</v>
      </c>
      <c r="C46" s="373"/>
      <c r="D46" s="374">
        <v>0.62355517709959929</v>
      </c>
      <c r="E46" s="375">
        <v>0.60669268744943849</v>
      </c>
      <c r="F46" s="374">
        <v>-3.3425373189759577</v>
      </c>
      <c r="G46" s="166">
        <v>-0.20155989834370613</v>
      </c>
      <c r="H46" s="167">
        <v>2.7148913141517017</v>
      </c>
      <c r="I46" s="168">
        <v>1.6287915731980851</v>
      </c>
      <c r="J46" s="169">
        <v>8.6321934945788215</v>
      </c>
      <c r="K46" s="170">
        <v>6.0687139730616995</v>
      </c>
      <c r="L46" s="171">
        <v>6.291839718760234</v>
      </c>
      <c r="M46" s="71">
        <v>1.2953342621705444</v>
      </c>
      <c r="N46" s="172">
        <v>0.98951040140582425</v>
      </c>
      <c r="O46" s="173">
        <v>1.3</v>
      </c>
      <c r="P46" s="174" t="s">
        <v>33</v>
      </c>
      <c r="Q46" s="170">
        <v>1.5</v>
      </c>
      <c r="R46" s="171" t="s">
        <v>33</v>
      </c>
      <c r="S46" s="141">
        <v>257.01650000000001</v>
      </c>
    </row>
    <row r="47" spans="1:19" x14ac:dyDescent="0.15">
      <c r="A47" s="116">
        <v>2017</v>
      </c>
      <c r="B47" s="118">
        <v>1</v>
      </c>
      <c r="C47" s="365"/>
      <c r="D47" s="354">
        <v>0.58324330473533692</v>
      </c>
      <c r="E47" s="355">
        <v>-0.50122899796558329</v>
      </c>
      <c r="F47" s="354">
        <v>-3.2033402411891676</v>
      </c>
      <c r="G47" s="119">
        <v>0.53565156304882233</v>
      </c>
      <c r="H47" s="120">
        <v>2.7830146332704864</v>
      </c>
      <c r="I47" s="121">
        <v>0.95009596928983253</v>
      </c>
      <c r="J47" s="122">
        <v>9.4247373348590457</v>
      </c>
      <c r="K47" s="123">
        <v>6.2194364205412871</v>
      </c>
      <c r="L47" s="124">
        <v>6.2208701828076212</v>
      </c>
      <c r="M47" s="67">
        <v>1.211247532284454</v>
      </c>
      <c r="N47" s="125">
        <v>0.79821688722234718</v>
      </c>
      <c r="O47" s="126">
        <v>1.1000000000000001</v>
      </c>
      <c r="P47" s="127">
        <v>5.0999999999999996</v>
      </c>
      <c r="Q47" s="123">
        <v>0.6</v>
      </c>
      <c r="R47" s="124">
        <v>2.2000000000000002</v>
      </c>
      <c r="S47" s="128">
        <v>260.24619047619046</v>
      </c>
    </row>
    <row r="48" spans="1:19" x14ac:dyDescent="0.15">
      <c r="A48" s="129"/>
      <c r="B48" s="130">
        <v>2</v>
      </c>
      <c r="C48" s="376">
        <v>-0.41077420226002248</v>
      </c>
      <c r="D48" s="357">
        <v>-1.8816814316018227</v>
      </c>
      <c r="E48" s="358">
        <v>-6.000785595752987</v>
      </c>
      <c r="F48" s="357">
        <v>-15.741819824944848</v>
      </c>
      <c r="G48" s="131">
        <v>0.23582845663376872</v>
      </c>
      <c r="H48" s="132">
        <v>2.7394807520143338</v>
      </c>
      <c r="I48" s="133">
        <v>-0.32322464112558569</v>
      </c>
      <c r="J48" s="134">
        <v>8.7317224930000936</v>
      </c>
      <c r="K48" s="135">
        <v>6.3766886536186966</v>
      </c>
      <c r="L48" s="136">
        <v>6.4678522629103732</v>
      </c>
      <c r="M48" s="68">
        <v>1.208601402976317</v>
      </c>
      <c r="N48" s="137">
        <v>0.70747190531890158</v>
      </c>
      <c r="O48" s="133">
        <v>-0.2</v>
      </c>
      <c r="P48" s="139">
        <v>5.5</v>
      </c>
      <c r="Q48" s="135">
        <v>-0.5</v>
      </c>
      <c r="R48" s="136">
        <v>2.6</v>
      </c>
      <c r="S48" s="140">
        <v>269.505</v>
      </c>
    </row>
    <row r="49" spans="1:19" x14ac:dyDescent="0.15">
      <c r="A49" s="129"/>
      <c r="B49" s="130">
        <v>3</v>
      </c>
      <c r="C49" s="367"/>
      <c r="D49" s="357">
        <v>-1.2869724379316327E-2</v>
      </c>
      <c r="E49" s="358">
        <v>0.2830097951888888</v>
      </c>
      <c r="F49" s="357">
        <v>-21.764092139293389</v>
      </c>
      <c r="G49" s="131">
        <v>0.38340885325898189</v>
      </c>
      <c r="H49" s="132">
        <v>2.7378935164541263</v>
      </c>
      <c r="I49" s="133">
        <v>0.7057701478302425</v>
      </c>
      <c r="J49" s="134">
        <v>7.6131267835303662</v>
      </c>
      <c r="K49" s="135">
        <v>6.6105616863297021</v>
      </c>
      <c r="L49" s="136">
        <v>6.9015624367744177</v>
      </c>
      <c r="M49" s="68">
        <v>1.8261749940983174</v>
      </c>
      <c r="N49" s="137">
        <v>1.448821616458873</v>
      </c>
      <c r="O49" s="133">
        <v>0.6</v>
      </c>
      <c r="P49" s="139">
        <v>4.5999999999999996</v>
      </c>
      <c r="Q49" s="135">
        <v>0.2</v>
      </c>
      <c r="R49" s="136">
        <v>1.8</v>
      </c>
      <c r="S49" s="140">
        <v>264.0604347826087</v>
      </c>
    </row>
    <row r="50" spans="1:19" x14ac:dyDescent="0.15">
      <c r="A50" s="129"/>
      <c r="B50" s="130">
        <v>4</v>
      </c>
      <c r="C50" s="368"/>
      <c r="D50" s="357">
        <v>-0.54306159009074317</v>
      </c>
      <c r="E50" s="358">
        <v>-7.8482176859942143</v>
      </c>
      <c r="F50" s="357">
        <v>-3.4430664467190453</v>
      </c>
      <c r="G50" s="131">
        <v>0.24305555555554914</v>
      </c>
      <c r="H50" s="132">
        <v>2.6580140456929691</v>
      </c>
      <c r="I50" s="133">
        <v>-1.0985888815228662</v>
      </c>
      <c r="J50" s="134">
        <v>7.4714418030256358</v>
      </c>
      <c r="K50" s="135">
        <v>6.6583193105470757</v>
      </c>
      <c r="L50" s="136">
        <v>7.0795023517802038</v>
      </c>
      <c r="M50" s="68">
        <v>1.6841433875302902</v>
      </c>
      <c r="N50" s="137">
        <v>1.3513071634821294</v>
      </c>
      <c r="O50" s="133">
        <v>0.8</v>
      </c>
      <c r="P50" s="139">
        <v>5.4</v>
      </c>
      <c r="Q50" s="135">
        <v>0.6</v>
      </c>
      <c r="R50" s="136">
        <v>2.7</v>
      </c>
      <c r="S50" s="140">
        <v>258.44166666666661</v>
      </c>
    </row>
    <row r="51" spans="1:19" x14ac:dyDescent="0.15">
      <c r="A51" s="129"/>
      <c r="B51" s="130">
        <v>5</v>
      </c>
      <c r="C51" s="366">
        <v>0.53353945286982452</v>
      </c>
      <c r="D51" s="357">
        <v>1.166799656373918</v>
      </c>
      <c r="E51" s="358">
        <v>2.8582491056612156</v>
      </c>
      <c r="F51" s="357">
        <v>-6.1302847478459714</v>
      </c>
      <c r="G51" s="131">
        <v>0.12989262209905927</v>
      </c>
      <c r="H51" s="132">
        <v>2.5543237250554185</v>
      </c>
      <c r="I51" s="133">
        <v>0.69903284496790619</v>
      </c>
      <c r="J51" s="134">
        <v>7.8453491949543652</v>
      </c>
      <c r="K51" s="135">
        <v>7.0203583265999594</v>
      </c>
      <c r="L51" s="136">
        <v>7.4179904688078739</v>
      </c>
      <c r="M51" s="68">
        <v>1.9953758724802428</v>
      </c>
      <c r="N51" s="137">
        <v>1.7372145534568784</v>
      </c>
      <c r="O51" s="133">
        <v>-0.4</v>
      </c>
      <c r="P51" s="139">
        <v>5.3</v>
      </c>
      <c r="Q51" s="135">
        <v>-0.5</v>
      </c>
      <c r="R51" s="136">
        <v>2.6</v>
      </c>
      <c r="S51" s="140">
        <v>253.62619047619046</v>
      </c>
    </row>
    <row r="52" spans="1:19" x14ac:dyDescent="0.15">
      <c r="A52" s="129"/>
      <c r="B52" s="130">
        <v>6</v>
      </c>
      <c r="C52" s="367"/>
      <c r="D52" s="357">
        <v>0.99139074042771114</v>
      </c>
      <c r="E52" s="358">
        <v>-0.2838402359018346</v>
      </c>
      <c r="F52" s="357">
        <v>-2.960486832958642</v>
      </c>
      <c r="G52" s="131">
        <v>-0.3891723601141428</v>
      </c>
      <c r="H52" s="132">
        <v>1.7041942604856475</v>
      </c>
      <c r="I52" s="133">
        <v>-9.5093191327388915E-3</v>
      </c>
      <c r="J52" s="134">
        <v>8.4132384781936409</v>
      </c>
      <c r="K52" s="135">
        <v>7.0195009678876037</v>
      </c>
      <c r="L52" s="136">
        <v>7.0243449799809303</v>
      </c>
      <c r="M52" s="68">
        <v>2.0452059569624703</v>
      </c>
      <c r="N52" s="137">
        <v>1.8891502573485264</v>
      </c>
      <c r="O52" s="133">
        <v>0.6</v>
      </c>
      <c r="P52" s="139">
        <v>5.8</v>
      </c>
      <c r="Q52" s="135">
        <v>1</v>
      </c>
      <c r="R52" s="136">
        <v>4</v>
      </c>
      <c r="S52" s="140">
        <v>258.52409090909094</v>
      </c>
    </row>
    <row r="53" spans="1:19" x14ac:dyDescent="0.15">
      <c r="A53" s="129"/>
      <c r="B53" s="130">
        <v>7</v>
      </c>
      <c r="C53" s="368"/>
      <c r="D53" s="357">
        <v>2.7065074875450179</v>
      </c>
      <c r="E53" s="358">
        <v>2.5774550106823142</v>
      </c>
      <c r="F53" s="357">
        <v>4.8858775391093623</v>
      </c>
      <c r="G53" s="131">
        <v>0.23441569716964317</v>
      </c>
      <c r="H53" s="132">
        <v>1.6911829472386231</v>
      </c>
      <c r="I53" s="133">
        <v>1.6642891107941038</v>
      </c>
      <c r="J53" s="134">
        <v>9.9794238683127645</v>
      </c>
      <c r="K53" s="135">
        <v>6.8696672936853522</v>
      </c>
      <c r="L53" s="136">
        <v>6.6891367283682541</v>
      </c>
      <c r="M53" s="68">
        <v>1.8721487530157344</v>
      </c>
      <c r="N53" s="137">
        <v>2.1708352717630275</v>
      </c>
      <c r="O53" s="133">
        <v>1</v>
      </c>
      <c r="P53" s="139">
        <v>6.3</v>
      </c>
      <c r="Q53" s="135">
        <v>0.7</v>
      </c>
      <c r="R53" s="136">
        <v>4.5</v>
      </c>
      <c r="S53" s="140">
        <v>271.1857142857142</v>
      </c>
    </row>
    <row r="54" spans="1:19" x14ac:dyDescent="0.15">
      <c r="A54" s="142"/>
      <c r="B54" s="143">
        <v>8</v>
      </c>
      <c r="C54" s="366">
        <v>2.523337068975362</v>
      </c>
      <c r="D54" s="369">
        <v>2.5237099598100388</v>
      </c>
      <c r="E54" s="370">
        <v>0.17957305877432361</v>
      </c>
      <c r="F54" s="369">
        <v>8.7699921027776906</v>
      </c>
      <c r="G54" s="144">
        <v>0.20788220008660652</v>
      </c>
      <c r="H54" s="145">
        <v>1.8577214298291844</v>
      </c>
      <c r="I54" s="146">
        <v>2.1796071094480896</v>
      </c>
      <c r="J54" s="147">
        <v>12.550231839258119</v>
      </c>
      <c r="K54" s="148">
        <v>6.6404318555852582</v>
      </c>
      <c r="L54" s="149">
        <v>6.3586949943967834</v>
      </c>
      <c r="M54" s="69">
        <v>2.0506491280406713</v>
      </c>
      <c r="N54" s="150">
        <v>2.3137431592094249</v>
      </c>
      <c r="O54" s="146">
        <v>0.5</v>
      </c>
      <c r="P54" s="151">
        <v>6.7</v>
      </c>
      <c r="Q54" s="148">
        <v>0.3</v>
      </c>
      <c r="R54" s="149">
        <v>4.8</v>
      </c>
      <c r="S54" s="152">
        <v>293.84590909090906</v>
      </c>
    </row>
    <row r="55" spans="1:19" x14ac:dyDescent="0.15">
      <c r="A55" s="153"/>
      <c r="B55" s="154">
        <v>9</v>
      </c>
      <c r="C55" s="367"/>
      <c r="D55" s="371">
        <v>2.339201594213991</v>
      </c>
      <c r="E55" s="372">
        <v>-3.7100918533349585</v>
      </c>
      <c r="F55" s="371">
        <v>4.4539947761832011</v>
      </c>
      <c r="G55" s="155">
        <v>-0.1555882098712047</v>
      </c>
      <c r="H55" s="156">
        <v>1.4491480765852938</v>
      </c>
      <c r="I55" s="157">
        <v>-0.5859196191522531</v>
      </c>
      <c r="J55" s="158">
        <v>12.063983488132092</v>
      </c>
      <c r="K55" s="159">
        <v>6.703247957307803</v>
      </c>
      <c r="L55" s="160">
        <v>6.7020368939399662</v>
      </c>
      <c r="M55" s="70">
        <v>2.2350817676658474</v>
      </c>
      <c r="N55" s="161">
        <v>2.2875009246437594</v>
      </c>
      <c r="O55" s="157">
        <v>0.1</v>
      </c>
      <c r="P55" s="162">
        <v>5.8</v>
      </c>
      <c r="Q55" s="159">
        <v>0.3</v>
      </c>
      <c r="R55" s="160">
        <v>4.3</v>
      </c>
      <c r="S55" s="163">
        <v>298.60857142857139</v>
      </c>
    </row>
    <row r="56" spans="1:19" x14ac:dyDescent="0.15">
      <c r="A56" s="129"/>
      <c r="B56" s="130">
        <v>10</v>
      </c>
      <c r="C56" s="366"/>
      <c r="D56" s="357">
        <v>3.453621486604419</v>
      </c>
      <c r="E56" s="358">
        <v>-0.91729483310821536</v>
      </c>
      <c r="F56" s="357">
        <v>9.3783614172045837</v>
      </c>
      <c r="G56" s="131">
        <v>0.58869361960003364</v>
      </c>
      <c r="H56" s="132">
        <v>1.8763700131521288</v>
      </c>
      <c r="I56" s="133">
        <v>2.4772078460263414</v>
      </c>
      <c r="J56" s="134">
        <v>14.982434387270093</v>
      </c>
      <c r="K56" s="135">
        <v>6.7442648493133586</v>
      </c>
      <c r="L56" s="136">
        <v>6.9703050538392892</v>
      </c>
      <c r="M56" s="68">
        <v>2.2735857045664831</v>
      </c>
      <c r="N56" s="137">
        <v>1.9150473756901265</v>
      </c>
      <c r="O56" s="133">
        <v>0.3</v>
      </c>
      <c r="P56" s="139">
        <v>6.1</v>
      </c>
      <c r="Q56" s="135">
        <v>-0.3</v>
      </c>
      <c r="R56" s="136">
        <v>4.2</v>
      </c>
      <c r="S56" s="140">
        <v>308.3240909090909</v>
      </c>
    </row>
    <row r="57" spans="1:19" x14ac:dyDescent="0.15">
      <c r="A57" s="142"/>
      <c r="B57" s="143">
        <v>11</v>
      </c>
      <c r="C57" s="366">
        <v>3.251827988333944</v>
      </c>
      <c r="D57" s="369">
        <v>3.5612789848622706</v>
      </c>
      <c r="E57" s="370">
        <v>3.4292789053897792</v>
      </c>
      <c r="F57" s="369">
        <v>2.62353025316866</v>
      </c>
      <c r="G57" s="144">
        <v>8.606592649971212E-2</v>
      </c>
      <c r="H57" s="145">
        <v>1.9104372973446804</v>
      </c>
      <c r="I57" s="146">
        <v>1.060388209920915</v>
      </c>
      <c r="J57" s="147">
        <v>9.6849702526089931</v>
      </c>
      <c r="K57" s="148">
        <v>6.4672749541980608</v>
      </c>
      <c r="L57" s="149">
        <v>6.5347153225757575</v>
      </c>
      <c r="M57" s="69">
        <v>2.3511072051197957</v>
      </c>
      <c r="N57" s="150">
        <v>2.0962612588815821</v>
      </c>
      <c r="O57" s="146">
        <v>0.6</v>
      </c>
      <c r="P57" s="151">
        <v>6.4</v>
      </c>
      <c r="Q57" s="148">
        <v>0.5</v>
      </c>
      <c r="R57" s="149">
        <v>4.4000000000000004</v>
      </c>
      <c r="S57" s="152">
        <v>309.60272727272729</v>
      </c>
    </row>
    <row r="58" spans="1:19" ht="14.25" thickBot="1" x14ac:dyDescent="0.2">
      <c r="A58" s="299"/>
      <c r="B58" s="300">
        <v>12</v>
      </c>
      <c r="C58" s="373"/>
      <c r="D58" s="377">
        <v>2.7853428171066286</v>
      </c>
      <c r="E58" s="378">
        <v>-2.4913729767409762</v>
      </c>
      <c r="F58" s="377">
        <v>2.9913334977192507</v>
      </c>
      <c r="G58" s="302">
        <v>0.14618625849169842</v>
      </c>
      <c r="H58" s="303">
        <v>2.2655426765015863</v>
      </c>
      <c r="I58" s="304">
        <v>0.4090343233149607</v>
      </c>
      <c r="J58" s="305">
        <v>8.3685220729366563</v>
      </c>
      <c r="K58" s="306">
        <v>6.3614433088790072</v>
      </c>
      <c r="L58" s="307">
        <v>6.4499553184553635</v>
      </c>
      <c r="M58" s="301">
        <v>2.6280427748802904</v>
      </c>
      <c r="N58" s="308">
        <v>2.3082106926376911</v>
      </c>
      <c r="O58" s="309">
        <v>0.7</v>
      </c>
      <c r="P58" s="310">
        <v>5.8</v>
      </c>
      <c r="Q58" s="306">
        <v>0.6</v>
      </c>
      <c r="R58" s="307">
        <v>3.4</v>
      </c>
      <c r="S58" s="311">
        <v>308.49578947368428</v>
      </c>
    </row>
    <row r="59" spans="1:19" x14ac:dyDescent="0.15">
      <c r="A59" s="116">
        <v>2018</v>
      </c>
      <c r="B59" s="118">
        <v>1</v>
      </c>
      <c r="C59" s="353"/>
      <c r="D59" s="354">
        <v>4.1998810917885487</v>
      </c>
      <c r="E59" s="355">
        <v>5.6638885328170687</v>
      </c>
      <c r="F59" s="354">
        <v>5.8089258717999748</v>
      </c>
      <c r="G59" s="119">
        <v>0.46367851622874934</v>
      </c>
      <c r="H59" s="120">
        <v>2.1923312079657586</v>
      </c>
      <c r="I59" s="121">
        <v>-0.63761955366631318</v>
      </c>
      <c r="J59" s="122">
        <v>6.6641315714421667</v>
      </c>
      <c r="K59" s="123">
        <v>6.5096511050044779</v>
      </c>
      <c r="L59" s="124">
        <v>6.6246807658875486</v>
      </c>
      <c r="M59" s="67">
        <v>2.790058056861322</v>
      </c>
      <c r="N59" s="125">
        <v>2.4719624608623647</v>
      </c>
      <c r="O59" s="126">
        <v>0.8</v>
      </c>
      <c r="P59" s="127">
        <v>5.4</v>
      </c>
      <c r="Q59" s="123">
        <v>0.3</v>
      </c>
      <c r="R59" s="124">
        <v>3.2</v>
      </c>
      <c r="S59" s="128">
        <v>321.15727272727275</v>
      </c>
    </row>
    <row r="60" spans="1:19" x14ac:dyDescent="0.15">
      <c r="A60" s="129"/>
      <c r="B60" s="130">
        <v>2</v>
      </c>
      <c r="C60" s="356">
        <v>4.4821887570646091</v>
      </c>
      <c r="D60" s="357">
        <v>4.1989826385580242</v>
      </c>
      <c r="E60" s="358">
        <v>4.1843887473478958</v>
      </c>
      <c r="F60" s="357">
        <v>16.997127718167526</v>
      </c>
      <c r="G60" s="131">
        <v>4.2735042735042583E-2</v>
      </c>
      <c r="H60" s="132">
        <v>1.9954688044614866</v>
      </c>
      <c r="I60" s="133">
        <v>-0.79322638146167579</v>
      </c>
      <c r="J60" s="134">
        <v>6.161182641869356</v>
      </c>
      <c r="K60" s="135">
        <v>6.6634709572655204</v>
      </c>
      <c r="L60" s="136">
        <v>6.7857136266155953</v>
      </c>
      <c r="M60" s="68">
        <v>2.9734702649530487</v>
      </c>
      <c r="N60" s="137">
        <v>2.6580470162726355</v>
      </c>
      <c r="O60" s="138">
        <v>-0.4</v>
      </c>
      <c r="P60" s="139">
        <v>5.3</v>
      </c>
      <c r="Q60" s="135">
        <v>-0.4</v>
      </c>
      <c r="R60" s="136">
        <v>3.2</v>
      </c>
      <c r="S60" s="140">
        <v>317.59649999999999</v>
      </c>
    </row>
    <row r="61" spans="1:19" x14ac:dyDescent="0.15">
      <c r="A61" s="129"/>
      <c r="B61" s="130">
        <v>3</v>
      </c>
      <c r="C61" s="359"/>
      <c r="D61" s="357">
        <v>4.9977893299273379</v>
      </c>
      <c r="E61" s="358">
        <v>-2.3908339102590901</v>
      </c>
      <c r="F61" s="357">
        <v>27.006332320208593</v>
      </c>
      <c r="G61" s="131">
        <v>0.20504058094832356</v>
      </c>
      <c r="H61" s="132">
        <v>1.8142361111111116</v>
      </c>
      <c r="I61" s="133">
        <v>-0.57497080226395214</v>
      </c>
      <c r="J61" s="134">
        <v>4.8110616535656847</v>
      </c>
      <c r="K61" s="135">
        <v>6.9040784394938006</v>
      </c>
      <c r="L61" s="136">
        <v>7.0109790594295847</v>
      </c>
      <c r="M61" s="68">
        <v>2.5643369310611508</v>
      </c>
      <c r="N61" s="137">
        <v>2.2419840857070383</v>
      </c>
      <c r="O61" s="138">
        <v>0.5</v>
      </c>
      <c r="P61" s="139">
        <v>5.2</v>
      </c>
      <c r="Q61" s="135">
        <v>0.3</v>
      </c>
      <c r="R61" s="136">
        <v>3.4</v>
      </c>
      <c r="S61" s="140">
        <v>308.25142857142862</v>
      </c>
    </row>
    <row r="62" spans="1:19" x14ac:dyDescent="0.15">
      <c r="A62" s="129"/>
      <c r="B62" s="130">
        <v>4</v>
      </c>
      <c r="C62" s="360"/>
      <c r="D62" s="357">
        <v>6.3730253735371445</v>
      </c>
      <c r="E62" s="358">
        <v>11.96234759805801</v>
      </c>
      <c r="F62" s="357">
        <v>4.0075667581532581</v>
      </c>
      <c r="G62" s="131">
        <v>0.3154574132492094</v>
      </c>
      <c r="H62" s="132">
        <v>1.8877727745064021</v>
      </c>
      <c r="I62" s="133">
        <v>0.21686093792354644</v>
      </c>
      <c r="J62" s="134">
        <v>6.2051134731399005</v>
      </c>
      <c r="K62" s="135">
        <v>6.7323671212432146</v>
      </c>
      <c r="L62" s="136">
        <v>6.8490861477557132</v>
      </c>
      <c r="M62" s="68">
        <v>2.2068451074547912</v>
      </c>
      <c r="N62" s="137">
        <v>2.1257645755588195</v>
      </c>
      <c r="O62" s="138">
        <v>0.3</v>
      </c>
      <c r="P62" s="139">
        <v>4.7</v>
      </c>
      <c r="Q62" s="135">
        <v>0</v>
      </c>
      <c r="R62" s="136">
        <v>2.8</v>
      </c>
      <c r="S62" s="140">
        <v>310.19150000000008</v>
      </c>
    </row>
    <row r="63" spans="1:19" x14ac:dyDescent="0.15">
      <c r="A63" s="129"/>
      <c r="B63" s="130">
        <v>5</v>
      </c>
      <c r="C63" s="356">
        <v>5.3768754992120193</v>
      </c>
      <c r="D63" s="357">
        <v>5.0129329609236883</v>
      </c>
      <c r="E63" s="358">
        <v>2.0470902120019341</v>
      </c>
      <c r="F63" s="357">
        <v>6.2852198603077003</v>
      </c>
      <c r="G63" s="131">
        <v>0.28046914839368053</v>
      </c>
      <c r="H63" s="132">
        <v>2.0409928219320195</v>
      </c>
      <c r="I63" s="133">
        <v>2.5335857902804015</v>
      </c>
      <c r="J63" s="134">
        <v>8.1399771776340835</v>
      </c>
      <c r="K63" s="135">
        <v>6.9888338144684345</v>
      </c>
      <c r="L63" s="136">
        <v>7.1219916697646166</v>
      </c>
      <c r="M63" s="68">
        <v>2.0877454316876376</v>
      </c>
      <c r="N63" s="137">
        <v>2.1223580233412642</v>
      </c>
      <c r="O63" s="138">
        <v>-0.1</v>
      </c>
      <c r="P63" s="139">
        <v>5</v>
      </c>
      <c r="Q63" s="135">
        <v>-0.4</v>
      </c>
      <c r="R63" s="136">
        <v>2.9</v>
      </c>
      <c r="S63" s="140">
        <v>309.42952380952374</v>
      </c>
    </row>
    <row r="64" spans="1:19" x14ac:dyDescent="0.15">
      <c r="A64" s="129"/>
      <c r="B64" s="130">
        <v>6</v>
      </c>
      <c r="C64" s="359"/>
      <c r="D64" s="357">
        <v>4.7414423074422896</v>
      </c>
      <c r="E64" s="361">
        <v>6.9487403633734957</v>
      </c>
      <c r="F64" s="362">
        <v>3.3693099799702919</v>
      </c>
      <c r="G64" s="131">
        <v>0.10170353419782785</v>
      </c>
      <c r="H64" s="132">
        <v>2.5438444174335828</v>
      </c>
      <c r="I64" s="133">
        <v>1.8466408723179617</v>
      </c>
      <c r="J64" s="134">
        <v>10.147408464098895</v>
      </c>
      <c r="K64" s="135">
        <v>7.1504317073293508</v>
      </c>
      <c r="L64" s="136">
        <v>7.3230877791289979</v>
      </c>
      <c r="M64" s="68">
        <v>2.2126024369082842</v>
      </c>
      <c r="N64" s="137">
        <v>2.0686714862612421</v>
      </c>
      <c r="O64" s="138">
        <v>0.2</v>
      </c>
      <c r="P64" s="139">
        <v>4.5</v>
      </c>
      <c r="Q64" s="135">
        <v>0.1</v>
      </c>
      <c r="R64" s="136">
        <v>1.9</v>
      </c>
      <c r="S64" s="140">
        <v>315.46390476190487</v>
      </c>
    </row>
    <row r="65" spans="1:19" x14ac:dyDescent="0.15">
      <c r="A65" s="129"/>
      <c r="B65" s="130">
        <v>7</v>
      </c>
      <c r="C65" s="360"/>
      <c r="D65" s="357">
        <v>3.1158155300287538</v>
      </c>
      <c r="E65" s="361">
        <v>-1.7234546121726591</v>
      </c>
      <c r="F65" s="362">
        <v>-2.2226783459949107</v>
      </c>
      <c r="G65" s="131">
        <v>0.35560071120142034</v>
      </c>
      <c r="H65" s="132">
        <v>2.6678215677782502</v>
      </c>
      <c r="I65" s="133">
        <v>-2.8233465722673046</v>
      </c>
      <c r="J65" s="134">
        <v>5.2853133769878324</v>
      </c>
      <c r="K65" s="135">
        <v>7.3187306659496318</v>
      </c>
      <c r="L65" s="136">
        <v>7.5027925279151679</v>
      </c>
      <c r="M65" s="68">
        <v>1.9255224949235039</v>
      </c>
      <c r="N65" s="137">
        <v>1.4340497650267237</v>
      </c>
      <c r="O65" s="138">
        <v>0.5</v>
      </c>
      <c r="P65" s="139">
        <v>4</v>
      </c>
      <c r="Q65" s="135">
        <v>0.2</v>
      </c>
      <c r="R65" s="136">
        <v>1.3</v>
      </c>
      <c r="S65" s="140">
        <v>283.41281818181818</v>
      </c>
    </row>
    <row r="66" spans="1:19" x14ac:dyDescent="0.15">
      <c r="A66" s="129"/>
      <c r="B66" s="130">
        <v>8</v>
      </c>
      <c r="C66" s="356">
        <v>2.7514328093077411</v>
      </c>
      <c r="D66" s="362">
        <v>3.0636692047923519</v>
      </c>
      <c r="E66" s="361">
        <v>4.2446393478633881</v>
      </c>
      <c r="F66" s="362">
        <v>-7.6874924434884413</v>
      </c>
      <c r="G66" s="131">
        <v>0.16873365392728878</v>
      </c>
      <c r="H66" s="132">
        <v>2.6277119889359657</v>
      </c>
      <c r="I66" s="133">
        <v>-1.4304753442914264</v>
      </c>
      <c r="J66" s="134">
        <v>1.5655039824224115</v>
      </c>
      <c r="K66" s="135">
        <v>7.3410844192271707</v>
      </c>
      <c r="L66" s="136">
        <v>7.8747214651743924</v>
      </c>
      <c r="M66" s="68">
        <v>1.6671532631460817</v>
      </c>
      <c r="N66" s="137">
        <v>0.9041532516013806</v>
      </c>
      <c r="O66" s="138">
        <v>0.1</v>
      </c>
      <c r="P66" s="139">
        <v>3.6</v>
      </c>
      <c r="Q66" s="135">
        <v>-0.1</v>
      </c>
      <c r="R66" s="136">
        <v>0.9</v>
      </c>
      <c r="S66" s="140">
        <v>273.88208695652168</v>
      </c>
    </row>
    <row r="67" spans="1:19" x14ac:dyDescent="0.15">
      <c r="A67" s="129"/>
      <c r="B67" s="130">
        <v>9</v>
      </c>
      <c r="C67" s="359"/>
      <c r="D67" s="362">
        <v>2.0673965378821935</v>
      </c>
      <c r="E67" s="361">
        <v>-5.6094932230990597</v>
      </c>
      <c r="F67" s="362">
        <v>-1.3447638075505974</v>
      </c>
      <c r="G67" s="131">
        <v>0.345321317274494</v>
      </c>
      <c r="H67" s="132">
        <v>3.1425850575707681</v>
      </c>
      <c r="I67" s="133">
        <v>2.4427618532540274</v>
      </c>
      <c r="J67" s="134">
        <v>4.6597292568376414</v>
      </c>
      <c r="K67" s="135">
        <v>7.0802124007890797</v>
      </c>
      <c r="L67" s="136">
        <v>7.6761307605738631</v>
      </c>
      <c r="M67" s="68">
        <v>0.92517641920009108</v>
      </c>
      <c r="N67" s="137">
        <v>0.51738941558925333</v>
      </c>
      <c r="O67" s="138">
        <v>1</v>
      </c>
      <c r="P67" s="139">
        <v>4.4000000000000004</v>
      </c>
      <c r="Q67" s="135">
        <v>0.6</v>
      </c>
      <c r="R67" s="136">
        <v>1.3</v>
      </c>
      <c r="S67" s="140">
        <v>273.24213043478261</v>
      </c>
    </row>
    <row r="68" spans="1:19" x14ac:dyDescent="0.15">
      <c r="A68" s="129"/>
      <c r="B68" s="130">
        <v>10</v>
      </c>
      <c r="C68" s="360"/>
      <c r="D68" s="362">
        <v>4.1975955353898309</v>
      </c>
      <c r="E68" s="361">
        <v>9.0676297186605979</v>
      </c>
      <c r="F68" s="362">
        <v>-4.2815847453771649</v>
      </c>
      <c r="G68" s="131">
        <v>0.36091992613731527</v>
      </c>
      <c r="H68" s="132">
        <v>2.9090283156898211</v>
      </c>
      <c r="I68" s="133">
        <v>0.86229652441704996</v>
      </c>
      <c r="J68" s="134">
        <v>3.0104241552839639</v>
      </c>
      <c r="K68" s="135">
        <v>7.0800038506074454</v>
      </c>
      <c r="L68" s="136">
        <v>7.5439833153688607</v>
      </c>
      <c r="M68" s="68">
        <v>1.373239310738783</v>
      </c>
      <c r="N68" s="137">
        <v>1.0082756967676021</v>
      </c>
      <c r="O68" s="138">
        <v>-0.1</v>
      </c>
      <c r="P68" s="139">
        <v>4.0999999999999996</v>
      </c>
      <c r="Q68" s="135">
        <v>-0.4</v>
      </c>
      <c r="R68" s="136">
        <v>1.1000000000000001</v>
      </c>
      <c r="S68" s="140">
        <v>281.94817391304343</v>
      </c>
    </row>
    <row r="69" spans="1:19" ht="14.25" thickBot="1" x14ac:dyDescent="0.2">
      <c r="A69" s="129"/>
      <c r="B69" s="130">
        <v>11</v>
      </c>
      <c r="C69" s="356"/>
      <c r="D69" s="362"/>
      <c r="E69" s="361"/>
      <c r="F69" s="362"/>
      <c r="G69" s="131">
        <v>0</v>
      </c>
      <c r="H69" s="132">
        <v>2.8205348697222243</v>
      </c>
      <c r="I69" s="133"/>
      <c r="J69" s="134"/>
      <c r="K69" s="135"/>
      <c r="L69" s="136"/>
      <c r="M69" s="68"/>
      <c r="N69" s="137"/>
      <c r="O69" s="138"/>
      <c r="P69" s="139"/>
      <c r="Q69" s="135"/>
      <c r="R69" s="136"/>
      <c r="S69" s="140">
        <v>280.90986363636364</v>
      </c>
    </row>
    <row r="70" spans="1:19" ht="14.25" hidden="1" thickBot="1" x14ac:dyDescent="0.2">
      <c r="A70" s="129"/>
      <c r="B70" s="130">
        <v>12</v>
      </c>
      <c r="C70" s="363"/>
      <c r="D70" s="362">
        <v>-100</v>
      </c>
      <c r="E70" s="361"/>
      <c r="F70" s="364">
        <v>-100</v>
      </c>
      <c r="G70" s="131"/>
      <c r="H70" s="132"/>
      <c r="I70" s="133"/>
      <c r="J70" s="134"/>
      <c r="K70" s="135"/>
      <c r="L70" s="136"/>
      <c r="M70" s="68"/>
      <c r="N70" s="137"/>
      <c r="O70" s="138"/>
      <c r="P70" s="139"/>
      <c r="Q70" s="135"/>
      <c r="R70" s="136"/>
      <c r="S70" s="140"/>
    </row>
    <row r="71" spans="1:19" s="1" customFormat="1" x14ac:dyDescent="0.15">
      <c r="A71" s="72" t="s">
        <v>30</v>
      </c>
      <c r="B71" s="175"/>
      <c r="C71" s="379"/>
      <c r="D71" s="379"/>
      <c r="E71" s="379"/>
      <c r="F71" s="379"/>
      <c r="G71" s="176"/>
      <c r="H71" s="176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</row>
    <row r="72" spans="1:19" s="1" customFormat="1" x14ac:dyDescent="0.15">
      <c r="A72" s="73" t="s">
        <v>64</v>
      </c>
      <c r="B72" s="177"/>
      <c r="C72" s="380"/>
      <c r="D72" s="380"/>
      <c r="E72" s="380"/>
      <c r="F72" s="380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8"/>
      <c r="S72" s="178"/>
    </row>
    <row r="73" spans="1:19" s="1" customFormat="1" x14ac:dyDescent="0.15">
      <c r="C73" s="381"/>
      <c r="D73" s="381"/>
      <c r="E73" s="381"/>
      <c r="F73" s="381"/>
      <c r="M73" s="5"/>
    </row>
    <row r="74" spans="1:19" s="1" customFormat="1" x14ac:dyDescent="0.15">
      <c r="C74" s="381"/>
      <c r="D74" s="381"/>
      <c r="E74" s="381"/>
      <c r="F74" s="381"/>
    </row>
    <row r="75" spans="1:19" s="1" customFormat="1" x14ac:dyDescent="0.15">
      <c r="C75" s="381"/>
      <c r="D75" s="381"/>
      <c r="E75" s="381"/>
      <c r="F75" s="381"/>
    </row>
    <row r="76" spans="1:19" s="1" customFormat="1" x14ac:dyDescent="0.15">
      <c r="C76" s="381"/>
      <c r="D76" s="381"/>
      <c r="E76" s="381"/>
      <c r="F76" s="381"/>
      <c r="M76" s="5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8" orientation="portrait" r:id="rId1"/>
  <headerFooter>
    <oddFooter>&amp;C２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1"/>
  <sheetViews>
    <sheetView zoomScale="85" zoomScaleNormal="85" workbookViewId="0">
      <pane xSplit="2" ySplit="3" topLeftCell="C49" activePane="bottomRight" state="frozen"/>
      <selection activeCell="E82" sqref="E82"/>
      <selection pane="topRight" activeCell="E82" sqref="E82"/>
      <selection pane="bottomLeft" activeCell="E82" sqref="E82"/>
      <selection pane="bottomRight" activeCell="S75" sqref="S75"/>
    </sheetView>
  </sheetViews>
  <sheetFormatPr defaultRowHeight="13.5" x14ac:dyDescent="0.15"/>
  <cols>
    <col min="1" max="1" width="5.125" customWidth="1"/>
    <col min="2" max="2" width="2.75" customWidth="1"/>
    <col min="3" max="6" width="6.25" customWidth="1"/>
    <col min="7" max="7" width="6.625" customWidth="1"/>
    <col min="8" max="8" width="7.375" customWidth="1"/>
    <col min="9" max="9" width="6.25" customWidth="1"/>
    <col min="10" max="10" width="7.375" customWidth="1"/>
    <col min="11" max="11" width="6.25" customWidth="1"/>
    <col min="12" max="13" width="7.875" customWidth="1"/>
    <col min="14" max="15" width="7.375" customWidth="1"/>
    <col min="16" max="17" width="7.75" customWidth="1"/>
  </cols>
  <sheetData>
    <row r="1" spans="1:33" s="12" customFormat="1" ht="14.25" customHeight="1" x14ac:dyDescent="0.15">
      <c r="A1" s="74" t="s">
        <v>0</v>
      </c>
      <c r="B1" s="180" t="s">
        <v>1</v>
      </c>
      <c r="C1" s="401" t="s">
        <v>65</v>
      </c>
      <c r="D1" s="402"/>
      <c r="E1" s="401" t="s">
        <v>66</v>
      </c>
      <c r="F1" s="402"/>
      <c r="G1" s="181" t="s">
        <v>47</v>
      </c>
      <c r="H1" s="401" t="s">
        <v>48</v>
      </c>
      <c r="I1" s="402"/>
      <c r="J1" s="401" t="s">
        <v>49</v>
      </c>
      <c r="K1" s="402"/>
      <c r="L1" s="401" t="s">
        <v>50</v>
      </c>
      <c r="M1" s="402"/>
      <c r="N1" s="401" t="s">
        <v>51</v>
      </c>
      <c r="O1" s="402"/>
      <c r="P1" s="182" t="s">
        <v>52</v>
      </c>
      <c r="Q1" s="180" t="s">
        <v>53</v>
      </c>
    </row>
    <row r="2" spans="1:33" s="12" customFormat="1" ht="14.25" customHeight="1" x14ac:dyDescent="0.15">
      <c r="A2" s="183"/>
      <c r="B2" s="184"/>
      <c r="C2" s="185"/>
      <c r="D2" s="184"/>
      <c r="E2" s="187"/>
      <c r="F2" s="57"/>
      <c r="G2" s="186" t="s">
        <v>54</v>
      </c>
      <c r="H2" s="403" t="s">
        <v>55</v>
      </c>
      <c r="I2" s="404"/>
      <c r="J2" s="403" t="s">
        <v>55</v>
      </c>
      <c r="K2" s="404"/>
      <c r="L2" s="403" t="s">
        <v>55</v>
      </c>
      <c r="M2" s="404"/>
      <c r="N2" s="183"/>
      <c r="O2" s="184"/>
      <c r="P2" s="188"/>
      <c r="Q2" s="184"/>
    </row>
    <row r="3" spans="1:33" s="12" customFormat="1" ht="14.25" customHeight="1" thickBot="1" x14ac:dyDescent="0.2">
      <c r="A3" s="183"/>
      <c r="B3" s="184"/>
      <c r="C3" s="189" t="s">
        <v>27</v>
      </c>
      <c r="D3" s="190" t="s">
        <v>27</v>
      </c>
      <c r="E3" s="191" t="s">
        <v>27</v>
      </c>
      <c r="F3" s="190" t="s">
        <v>27</v>
      </c>
      <c r="G3" s="192" t="s">
        <v>56</v>
      </c>
      <c r="H3" s="191" t="s">
        <v>57</v>
      </c>
      <c r="I3" s="190" t="s">
        <v>27</v>
      </c>
      <c r="J3" s="191" t="s">
        <v>57</v>
      </c>
      <c r="K3" s="190" t="s">
        <v>27</v>
      </c>
      <c r="L3" s="191" t="s">
        <v>57</v>
      </c>
      <c r="M3" s="190" t="s">
        <v>58</v>
      </c>
      <c r="N3" s="191" t="s">
        <v>57</v>
      </c>
      <c r="O3" s="190" t="s">
        <v>57</v>
      </c>
      <c r="P3" s="192" t="s">
        <v>57</v>
      </c>
      <c r="Q3" s="190" t="s">
        <v>57</v>
      </c>
    </row>
    <row r="4" spans="1:33" s="12" customFormat="1" ht="14.25" customHeight="1" x14ac:dyDescent="0.15">
      <c r="A4" s="193"/>
      <c r="B4" s="194"/>
      <c r="C4" s="195"/>
      <c r="D4" s="196" t="s">
        <v>44</v>
      </c>
      <c r="E4" s="197"/>
      <c r="F4" s="196" t="s">
        <v>44</v>
      </c>
      <c r="G4" s="198" t="s">
        <v>43</v>
      </c>
      <c r="H4" s="195" t="s">
        <v>59</v>
      </c>
      <c r="I4" s="196"/>
      <c r="J4" s="195" t="s">
        <v>59</v>
      </c>
      <c r="K4" s="196"/>
      <c r="L4" s="195" t="s">
        <v>59</v>
      </c>
      <c r="M4" s="196"/>
      <c r="N4" s="195" t="s">
        <v>59</v>
      </c>
      <c r="O4" s="196"/>
      <c r="P4" s="198" t="s">
        <v>44</v>
      </c>
      <c r="Q4" s="199" t="s">
        <v>44</v>
      </c>
    </row>
    <row r="5" spans="1:33" x14ac:dyDescent="0.15">
      <c r="A5" s="200">
        <v>2014</v>
      </c>
      <c r="B5" s="201"/>
      <c r="C5" s="202" t="s">
        <v>33</v>
      </c>
      <c r="D5" s="203">
        <f>D21</f>
        <v>15.281031343630325</v>
      </c>
      <c r="E5" s="202" t="s">
        <v>33</v>
      </c>
      <c r="F5" s="203">
        <f>F21</f>
        <v>9.3470644049861598</v>
      </c>
      <c r="G5" s="256">
        <v>570.00590361445802</v>
      </c>
      <c r="H5" s="257">
        <f>SUM(H10:H21)</f>
        <v>75064.697829607408</v>
      </c>
      <c r="I5" s="17">
        <v>-2.1</v>
      </c>
      <c r="J5" s="257">
        <f>SUM(J10:J21)</f>
        <v>68598.849439227008</v>
      </c>
      <c r="K5" s="17">
        <v>-8.1656566718521617</v>
      </c>
      <c r="L5" s="257">
        <f>SUM(L10:L21)</f>
        <v>6465.8483903804017</v>
      </c>
      <c r="M5" s="17">
        <v>223.6</v>
      </c>
      <c r="N5" s="257">
        <v>-4287.966966033925</v>
      </c>
      <c r="O5" s="204" t="s">
        <v>33</v>
      </c>
      <c r="P5" s="205">
        <v>40446.93</v>
      </c>
      <c r="Q5" s="206">
        <v>151968.59464154925</v>
      </c>
    </row>
    <row r="6" spans="1:33" x14ac:dyDescent="0.15">
      <c r="A6" s="200">
        <v>2015</v>
      </c>
      <c r="B6" s="201"/>
      <c r="C6" s="202" t="s">
        <v>33</v>
      </c>
      <c r="D6" s="203">
        <f>D33</f>
        <v>10.667453661338966</v>
      </c>
      <c r="E6" s="202" t="s">
        <v>33</v>
      </c>
      <c r="F6" s="203">
        <f>F33</f>
        <v>11.030429592890979</v>
      </c>
      <c r="G6" s="256">
        <v>654.24900000000002</v>
      </c>
      <c r="H6" s="257">
        <f>SUM(H22:H33)</f>
        <v>62035.090309759951</v>
      </c>
      <c r="I6" s="17">
        <f>(H6-H5)/H5*100</f>
        <v>-17.357836501818639</v>
      </c>
      <c r="J6" s="257">
        <f>SUM(J22:J33)</f>
        <v>58608.965864558464</v>
      </c>
      <c r="K6" s="17">
        <f>(J6-J5)/J5*100</f>
        <v>-14.562756746406901</v>
      </c>
      <c r="L6" s="257">
        <f>SUM(L22:L33)</f>
        <v>3426.124445201488</v>
      </c>
      <c r="M6" s="17">
        <f>(L6-L5)/L5*100</f>
        <v>-47.011989172237293</v>
      </c>
      <c r="N6" s="257">
        <v>-5510.5361705582354</v>
      </c>
      <c r="O6" s="204" t="s">
        <v>33</v>
      </c>
      <c r="P6" s="205">
        <v>38642.55871094</v>
      </c>
      <c r="Q6" s="206">
        <f>Q33</f>
        <v>162988.76224603038</v>
      </c>
    </row>
    <row r="7" spans="1:33" x14ac:dyDescent="0.15">
      <c r="A7" s="328">
        <v>2016</v>
      </c>
      <c r="B7" s="329"/>
      <c r="C7" s="202" t="s">
        <v>33</v>
      </c>
      <c r="D7" s="330">
        <f>D45</f>
        <v>4.1117799908323427</v>
      </c>
      <c r="E7" s="202" t="s">
        <v>33</v>
      </c>
      <c r="F7" s="330">
        <f>F45</f>
        <v>7.3411302761937858</v>
      </c>
      <c r="G7" s="331">
        <v>676.83242063492003</v>
      </c>
      <c r="H7" s="332">
        <f>SUM(H34:H45)</f>
        <v>60733.437127039928</v>
      </c>
      <c r="I7" s="333">
        <f>(H7-H6)/H6*100</f>
        <v>-2.0982530632589969</v>
      </c>
      <c r="J7" s="332">
        <f>SUM(J34:J45)</f>
        <v>55293.196800589729</v>
      </c>
      <c r="K7" s="333">
        <f>(J7-J6)/J6*100</f>
        <v>-5.6574433878107717</v>
      </c>
      <c r="L7" s="332">
        <f>SUM(L34:L45)</f>
        <v>5440.2403264502036</v>
      </c>
      <c r="M7" s="333">
        <f>(L7-L6)/L6*100</f>
        <v>58.78700302522919</v>
      </c>
      <c r="N7" s="332">
        <v>-3499.416749196504</v>
      </c>
      <c r="O7" s="330" t="s">
        <v>67</v>
      </c>
      <c r="P7" s="225">
        <f>P45</f>
        <v>40493.648943029999</v>
      </c>
      <c r="Q7" s="334">
        <f>Q45</f>
        <v>167032.70989718603</v>
      </c>
    </row>
    <row r="8" spans="1:33" ht="14.25" thickBot="1" x14ac:dyDescent="0.2">
      <c r="A8" s="321">
        <v>2017</v>
      </c>
      <c r="B8" s="322"/>
      <c r="C8" s="202" t="s">
        <v>33</v>
      </c>
      <c r="D8" s="323">
        <f>D57</f>
        <v>10.04786798869215</v>
      </c>
      <c r="E8" s="202" t="s">
        <v>33</v>
      </c>
      <c r="F8" s="323">
        <f>F57</f>
        <v>4.6226217285487703</v>
      </c>
      <c r="G8" s="324">
        <v>649.32878542510002</v>
      </c>
      <c r="H8" s="325">
        <f>SUM(H46:H57)</f>
        <v>69229.867713176616</v>
      </c>
      <c r="I8" s="326">
        <f>(H8-H7)/H7*100</f>
        <v>13.989708121350308</v>
      </c>
      <c r="J8" s="325">
        <f>SUM(J46:J57)</f>
        <v>61307.653412194049</v>
      </c>
      <c r="K8" s="326">
        <f>(J8-J7)/J7*100</f>
        <v>10.877389913437186</v>
      </c>
      <c r="L8" s="325">
        <f>SUM(L46:L57)</f>
        <v>7922.2143009825777</v>
      </c>
      <c r="M8" s="326">
        <f>(L8-L7)/L7*100</f>
        <v>45.622506095275398</v>
      </c>
      <c r="N8" s="325">
        <v>-4146.321491674722</v>
      </c>
      <c r="O8" s="323"/>
      <c r="P8" s="327">
        <f>P57</f>
        <v>38982.627513810003</v>
      </c>
      <c r="Q8" s="327">
        <f>Q57</f>
        <v>179733.214212436</v>
      </c>
    </row>
    <row r="9" spans="1:33" s="12" customFormat="1" ht="14.25" customHeight="1" thickBot="1" x14ac:dyDescent="0.2">
      <c r="A9" s="207"/>
      <c r="B9" s="208"/>
      <c r="C9" s="13" t="s">
        <v>38</v>
      </c>
      <c r="D9" s="14" t="s">
        <v>39</v>
      </c>
      <c r="E9" s="13" t="s">
        <v>38</v>
      </c>
      <c r="F9" s="14" t="s">
        <v>39</v>
      </c>
      <c r="G9" s="15" t="s">
        <v>62</v>
      </c>
      <c r="H9" s="258" t="s">
        <v>41</v>
      </c>
      <c r="I9" s="14" t="s">
        <v>39</v>
      </c>
      <c r="J9" s="258" t="s">
        <v>41</v>
      </c>
      <c r="K9" s="14" t="s">
        <v>39</v>
      </c>
      <c r="L9" s="258" t="s">
        <v>41</v>
      </c>
      <c r="M9" s="14" t="s">
        <v>61</v>
      </c>
      <c r="N9" s="13" t="s">
        <v>41</v>
      </c>
      <c r="O9" s="14" t="s">
        <v>61</v>
      </c>
      <c r="P9" s="179" t="s">
        <v>60</v>
      </c>
      <c r="Q9" s="4" t="s">
        <v>60</v>
      </c>
      <c r="S9"/>
      <c r="T9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x14ac:dyDescent="0.15">
      <c r="A10" s="209">
        <v>2014</v>
      </c>
      <c r="B10" s="210">
        <v>1</v>
      </c>
      <c r="C10" s="211">
        <v>1.0937991604789365</v>
      </c>
      <c r="D10" s="212">
        <v>11.137762184532995</v>
      </c>
      <c r="E10" s="213">
        <v>0.93108170134901247</v>
      </c>
      <c r="F10" s="214">
        <v>12.951667835057235</v>
      </c>
      <c r="G10" s="215">
        <v>537.03</v>
      </c>
      <c r="H10" s="259">
        <v>5490.690390024778</v>
      </c>
      <c r="I10" s="22">
        <v>-19.513759945989563</v>
      </c>
      <c r="J10" s="259">
        <v>6082.0383277658357</v>
      </c>
      <c r="K10" s="31">
        <v>-8.4437647821999811</v>
      </c>
      <c r="L10" s="259">
        <v>-591.34793774105765</v>
      </c>
      <c r="M10" s="267">
        <v>-591.34793774105765</v>
      </c>
      <c r="N10" s="54"/>
      <c r="O10" s="56"/>
      <c r="P10" s="216">
        <v>40001.763695019967</v>
      </c>
      <c r="Q10" s="217">
        <v>136855.15078480155</v>
      </c>
    </row>
    <row r="11" spans="1:33" x14ac:dyDescent="0.15">
      <c r="A11" s="218"/>
      <c r="B11" s="219">
        <v>2</v>
      </c>
      <c r="C11" s="220">
        <v>-1.0975995990149756</v>
      </c>
      <c r="D11" s="221">
        <v>12.592056263350848</v>
      </c>
      <c r="E11" s="222">
        <v>0.37226556616034578</v>
      </c>
      <c r="F11" s="223">
        <v>13.715466639684305</v>
      </c>
      <c r="G11" s="224">
        <v>554.41</v>
      </c>
      <c r="H11" s="260">
        <v>6188.5757229670098</v>
      </c>
      <c r="I11" s="23">
        <v>10.991481382850621</v>
      </c>
      <c r="J11" s="260">
        <v>5398.450047577061</v>
      </c>
      <c r="K11" s="32">
        <v>-6.6951472219872521</v>
      </c>
      <c r="L11" s="260">
        <v>790.12567538994881</v>
      </c>
      <c r="M11" s="268">
        <v>198.77773764889116</v>
      </c>
      <c r="N11" s="275">
        <v>-1065.250767305371</v>
      </c>
      <c r="O11" s="276">
        <f>N11</f>
        <v>-1065.250767305371</v>
      </c>
      <c r="P11" s="225">
        <v>39975.693773890001</v>
      </c>
      <c r="Q11" s="226">
        <v>135735.05492529902</v>
      </c>
    </row>
    <row r="12" spans="1:33" x14ac:dyDescent="0.15">
      <c r="A12" s="227"/>
      <c r="B12" s="228">
        <v>3</v>
      </c>
      <c r="C12" s="229">
        <v>0.29515007094136347</v>
      </c>
      <c r="D12" s="230">
        <v>11.278184825512415</v>
      </c>
      <c r="E12" s="231">
        <v>-0.23649815596104018</v>
      </c>
      <c r="F12" s="232">
        <v>11.262095932091952</v>
      </c>
      <c r="G12" s="233">
        <v>563.84</v>
      </c>
      <c r="H12" s="261">
        <v>7292.4151065157685</v>
      </c>
      <c r="I12" s="24">
        <v>17.837541488291752</v>
      </c>
      <c r="J12" s="261">
        <v>5651.2978930650288</v>
      </c>
      <c r="K12" s="33">
        <v>-0.79195129126733432</v>
      </c>
      <c r="L12" s="261">
        <v>1641.1172134507397</v>
      </c>
      <c r="M12" s="269">
        <v>1839.8949510996308</v>
      </c>
      <c r="N12" s="277"/>
      <c r="O12" s="278"/>
      <c r="P12" s="234">
        <v>40969.677416070008</v>
      </c>
      <c r="Q12" s="235">
        <v>136344.90566005872</v>
      </c>
    </row>
    <row r="13" spans="1:33" x14ac:dyDescent="0.15">
      <c r="A13" s="218"/>
      <c r="B13" s="219">
        <v>4</v>
      </c>
      <c r="C13" s="220">
        <v>1.9202241368974082</v>
      </c>
      <c r="D13" s="221">
        <v>13.042605573179866</v>
      </c>
      <c r="E13" s="222">
        <v>-0.36023193783044638</v>
      </c>
      <c r="F13" s="223">
        <v>9.0554296239953267</v>
      </c>
      <c r="G13" s="224">
        <v>554.64</v>
      </c>
      <c r="H13" s="260">
        <v>6670.1124624275253</v>
      </c>
      <c r="I13" s="23">
        <v>-1.5174399026709806</v>
      </c>
      <c r="J13" s="260">
        <v>5831.7250458350536</v>
      </c>
      <c r="K13" s="32">
        <v>-8.8413815747966815</v>
      </c>
      <c r="L13" s="260">
        <v>838.38741659247171</v>
      </c>
      <c r="M13" s="268">
        <v>2678.2823676921025</v>
      </c>
      <c r="N13" s="279"/>
      <c r="O13" s="280"/>
      <c r="P13" s="225">
        <v>40282.600968610008</v>
      </c>
      <c r="Q13" s="226">
        <v>138386.89899275324</v>
      </c>
    </row>
    <row r="14" spans="1:33" x14ac:dyDescent="0.15">
      <c r="A14" s="236"/>
      <c r="B14" s="237">
        <v>5</v>
      </c>
      <c r="C14" s="238">
        <v>1.3980035706950611</v>
      </c>
      <c r="D14" s="36">
        <v>12.492758681544135</v>
      </c>
      <c r="E14" s="239">
        <v>-0.10891935723148505</v>
      </c>
      <c r="F14" s="27">
        <v>6.533653318141952</v>
      </c>
      <c r="G14" s="240">
        <v>555.4</v>
      </c>
      <c r="H14" s="262">
        <v>6906.392883873179</v>
      </c>
      <c r="I14" s="25">
        <v>-1.6342015625725237</v>
      </c>
      <c r="J14" s="262">
        <v>5441.3869905214578</v>
      </c>
      <c r="K14" s="34">
        <v>-18.627884738943557</v>
      </c>
      <c r="L14" s="262">
        <v>1465.0058933517212</v>
      </c>
      <c r="M14" s="270">
        <v>4143.2882610438237</v>
      </c>
      <c r="N14" s="275">
        <v>-631.73816000735974</v>
      </c>
      <c r="O14" s="276">
        <f>O11+N14</f>
        <v>-1696.9889273127308</v>
      </c>
      <c r="P14" s="205">
        <v>40903.754090000002</v>
      </c>
      <c r="Q14" s="241">
        <v>139068.91789789996</v>
      </c>
    </row>
    <row r="15" spans="1:33" x14ac:dyDescent="0.15">
      <c r="A15" s="236"/>
      <c r="B15" s="237">
        <v>6</v>
      </c>
      <c r="C15" s="238">
        <v>0.95034137130911578</v>
      </c>
      <c r="D15" s="36">
        <v>11.356337440489273</v>
      </c>
      <c r="E15" s="239">
        <v>0.38543598482123631</v>
      </c>
      <c r="F15" s="27">
        <v>5.6695315778279465</v>
      </c>
      <c r="G15" s="240">
        <v>553.05999999999995</v>
      </c>
      <c r="H15" s="262">
        <v>6125.4314125137234</v>
      </c>
      <c r="I15" s="25">
        <v>-3.5181488879360456</v>
      </c>
      <c r="J15" s="262">
        <v>5683.1989870100933</v>
      </c>
      <c r="K15" s="34">
        <v>-1.5237342373069618</v>
      </c>
      <c r="L15" s="262">
        <v>442.23242550363011</v>
      </c>
      <c r="M15" s="270">
        <v>4585.5206865474538</v>
      </c>
      <c r="N15" s="277"/>
      <c r="O15" s="278"/>
      <c r="P15" s="205">
        <v>41087.571941158698</v>
      </c>
      <c r="Q15" s="241">
        <v>139690.2246001694</v>
      </c>
    </row>
    <row r="16" spans="1:33" x14ac:dyDescent="0.15">
      <c r="A16" s="236"/>
      <c r="B16" s="237">
        <v>7</v>
      </c>
      <c r="C16" s="238">
        <v>-0.87695095559348069</v>
      </c>
      <c r="D16" s="36">
        <v>9.9840122993633642</v>
      </c>
      <c r="E16" s="239">
        <v>1.5603636380273622</v>
      </c>
      <c r="F16" s="27">
        <v>6.6458335814993719</v>
      </c>
      <c r="G16" s="240">
        <v>558.21</v>
      </c>
      <c r="H16" s="262">
        <v>6257.7984773346625</v>
      </c>
      <c r="I16" s="25">
        <v>-2.6608728043106544</v>
      </c>
      <c r="J16" s="262">
        <v>6082.6214009838941</v>
      </c>
      <c r="K16" s="34">
        <v>-7.3021036617169299</v>
      </c>
      <c r="L16" s="262">
        <v>175.1770763507684</v>
      </c>
      <c r="M16" s="270">
        <v>4760.6977628982222</v>
      </c>
      <c r="N16" s="279"/>
      <c r="O16" s="280"/>
      <c r="P16" s="205">
        <v>40369.453767539984</v>
      </c>
      <c r="Q16" s="241">
        <v>142596.59206460469</v>
      </c>
    </row>
    <row r="17" spans="1:17" x14ac:dyDescent="0.15">
      <c r="A17" s="236"/>
      <c r="B17" s="237">
        <v>8</v>
      </c>
      <c r="C17" s="238">
        <v>-1.3552985596524847</v>
      </c>
      <c r="D17" s="36">
        <v>10.636403322842213</v>
      </c>
      <c r="E17" s="239">
        <v>0.45140010047777235</v>
      </c>
      <c r="F17" s="27">
        <v>6.559381347223936</v>
      </c>
      <c r="G17" s="240">
        <v>579.04999999999995</v>
      </c>
      <c r="H17" s="262">
        <v>5857.9904355299896</v>
      </c>
      <c r="I17" s="25">
        <v>-8.764452841079418</v>
      </c>
      <c r="J17" s="262">
        <v>5642.898676302354</v>
      </c>
      <c r="K17" s="34">
        <v>-16.118486886302108</v>
      </c>
      <c r="L17" s="262">
        <v>215.09175922763552</v>
      </c>
      <c r="M17" s="270">
        <v>4975.7895221258577</v>
      </c>
      <c r="N17" s="275">
        <v>-1569.8780371944067</v>
      </c>
      <c r="O17" s="276">
        <f>O14+N17</f>
        <v>-3266.8669645071377</v>
      </c>
      <c r="P17" s="205">
        <v>40296.809624239999</v>
      </c>
      <c r="Q17" s="241">
        <v>141275.74009225439</v>
      </c>
    </row>
    <row r="18" spans="1:17" x14ac:dyDescent="0.15">
      <c r="A18" s="236"/>
      <c r="B18" s="237">
        <v>9</v>
      </c>
      <c r="C18" s="238">
        <v>2.7865468304959728</v>
      </c>
      <c r="D18" s="36">
        <v>10.168611930731597</v>
      </c>
      <c r="E18" s="239">
        <v>0.38426805892790572</v>
      </c>
      <c r="F18" s="27">
        <v>6.4139198584460821</v>
      </c>
      <c r="G18" s="240">
        <v>593.47</v>
      </c>
      <c r="H18" s="262">
        <v>5775.9515960462959</v>
      </c>
      <c r="I18" s="25">
        <v>-1.1122353842110355</v>
      </c>
      <c r="J18" s="262">
        <v>5441.1893910747449</v>
      </c>
      <c r="K18" s="34">
        <v>-6.5671144773282393</v>
      </c>
      <c r="L18" s="262">
        <v>334.762204971551</v>
      </c>
      <c r="M18" s="270">
        <v>5310.5517270974087</v>
      </c>
      <c r="N18" s="281"/>
      <c r="O18" s="278"/>
      <c r="P18" s="205">
        <v>40087.22348552</v>
      </c>
      <c r="Q18" s="205">
        <v>142528.01463549485</v>
      </c>
    </row>
    <row r="19" spans="1:17" x14ac:dyDescent="0.15">
      <c r="A19" s="236"/>
      <c r="B19" s="237">
        <v>10</v>
      </c>
      <c r="C19" s="238">
        <v>-1.8460105464074061</v>
      </c>
      <c r="D19" s="36">
        <v>11.862171407805388</v>
      </c>
      <c r="E19" s="239">
        <v>0.4036926636730831</v>
      </c>
      <c r="F19" s="27">
        <v>7.6636221063641319</v>
      </c>
      <c r="G19" s="240">
        <v>589.98</v>
      </c>
      <c r="H19" s="262">
        <v>6073.475798720483</v>
      </c>
      <c r="I19" s="25">
        <v>-13.078392115565318</v>
      </c>
      <c r="J19" s="262">
        <v>5774.0678359605035</v>
      </c>
      <c r="K19" s="34">
        <v>-13.75216008287239</v>
      </c>
      <c r="L19" s="262">
        <v>299.40796275997945</v>
      </c>
      <c r="M19" s="270">
        <v>5609.9596898573882</v>
      </c>
      <c r="N19" s="282"/>
      <c r="O19" s="280"/>
      <c r="P19" s="205">
        <v>39814.017177860005</v>
      </c>
      <c r="Q19" s="205">
        <v>146408.0362072486</v>
      </c>
    </row>
    <row r="20" spans="1:17" x14ac:dyDescent="0.15">
      <c r="A20" s="236"/>
      <c r="B20" s="237">
        <v>11</v>
      </c>
      <c r="C20" s="238">
        <v>5.0006476599079308</v>
      </c>
      <c r="D20" s="36">
        <v>15.183163053571613</v>
      </c>
      <c r="E20" s="239">
        <v>2.6142093893538609</v>
      </c>
      <c r="F20" s="27">
        <v>9.1302215978745558</v>
      </c>
      <c r="G20" s="240">
        <v>592.46</v>
      </c>
      <c r="H20" s="262">
        <v>5588.0770043407329</v>
      </c>
      <c r="I20" s="25">
        <v>-7.9114857008042216</v>
      </c>
      <c r="J20" s="262">
        <v>5336.8286375731268</v>
      </c>
      <c r="K20" s="34">
        <v>-11.526328508170725</v>
      </c>
      <c r="L20" s="262">
        <v>251.24836676760606</v>
      </c>
      <c r="M20" s="270">
        <v>5861.2080566249942</v>
      </c>
      <c r="N20" s="275">
        <v>-1021.100001526787</v>
      </c>
      <c r="O20" s="276">
        <f>O17+N20</f>
        <v>-4287.966966033925</v>
      </c>
      <c r="P20" s="205">
        <v>39911.145989679986</v>
      </c>
      <c r="Q20" s="205">
        <v>146885.92987261424</v>
      </c>
    </row>
    <row r="21" spans="1:17" ht="14.25" thickBot="1" x14ac:dyDescent="0.2">
      <c r="A21" s="242"/>
      <c r="B21" s="243">
        <v>12</v>
      </c>
      <c r="C21" s="244">
        <v>6.3810761026893204</v>
      </c>
      <c r="D21" s="37">
        <v>15.281031343630325</v>
      </c>
      <c r="E21" s="245">
        <v>2.6274580595196051</v>
      </c>
      <c r="F21" s="28">
        <v>9.3470644049861598</v>
      </c>
      <c r="G21" s="246">
        <v>612.91999999999996</v>
      </c>
      <c r="H21" s="263">
        <v>6837.786539313257</v>
      </c>
      <c r="I21" s="26">
        <v>8.6224954368511639</v>
      </c>
      <c r="J21" s="263">
        <v>6233.1462055578495</v>
      </c>
      <c r="K21" s="35">
        <v>5.0354488234539918</v>
      </c>
      <c r="L21" s="263">
        <v>604.64033375540748</v>
      </c>
      <c r="M21" s="271">
        <v>6465.8483903804017</v>
      </c>
      <c r="N21" s="283"/>
      <c r="O21" s="284"/>
      <c r="P21" s="247">
        <v>40446.936425760003</v>
      </c>
      <c r="Q21" s="248">
        <v>151968.59464154925</v>
      </c>
    </row>
    <row r="22" spans="1:17" x14ac:dyDescent="0.15">
      <c r="A22" s="209">
        <v>2015</v>
      </c>
      <c r="B22" s="210">
        <v>1</v>
      </c>
      <c r="C22" s="211">
        <v>-0.29829524540214702</v>
      </c>
      <c r="D22" s="212">
        <v>13.693574148724474</v>
      </c>
      <c r="E22" s="213">
        <v>0.22977821733904946</v>
      </c>
      <c r="F22" s="214">
        <v>8.5794136810047217</v>
      </c>
      <c r="G22" s="215">
        <v>620.91</v>
      </c>
      <c r="H22" s="259">
        <v>5979.8378533771993</v>
      </c>
      <c r="I22" s="22">
        <v>8.9086695589516651</v>
      </c>
      <c r="J22" s="259">
        <v>5040.8607248611524</v>
      </c>
      <c r="K22" s="31">
        <v>-17.118892496146888</v>
      </c>
      <c r="L22" s="259">
        <v>938.97712851604683</v>
      </c>
      <c r="M22" s="267">
        <v>938.97712851604683</v>
      </c>
      <c r="N22" s="285"/>
      <c r="O22" s="286"/>
      <c r="P22" s="216">
        <v>39956.954039999997</v>
      </c>
      <c r="Q22" s="217">
        <v>153848.23873663272</v>
      </c>
    </row>
    <row r="23" spans="1:17" x14ac:dyDescent="0.15">
      <c r="A23" s="236"/>
      <c r="B23" s="237">
        <v>2</v>
      </c>
      <c r="C23" s="238">
        <v>-0.30826775136496565</v>
      </c>
      <c r="D23" s="36">
        <v>14.600953126230598</v>
      </c>
      <c r="E23" s="239">
        <v>-0.30043658649409055</v>
      </c>
      <c r="F23" s="27">
        <v>7.785008405345395</v>
      </c>
      <c r="G23" s="240">
        <v>623.62</v>
      </c>
      <c r="H23" s="262">
        <v>5122.4527953872393</v>
      </c>
      <c r="I23" s="25">
        <v>-17.227274502324995</v>
      </c>
      <c r="J23" s="262">
        <v>4501.290691950273</v>
      </c>
      <c r="K23" s="34">
        <v>-16.618832215173541</v>
      </c>
      <c r="L23" s="262">
        <v>621.16210343696639</v>
      </c>
      <c r="M23" s="270">
        <v>1560.1392319530132</v>
      </c>
      <c r="N23" s="275">
        <v>-34.542499227972144</v>
      </c>
      <c r="O23" s="276">
        <f>N23</f>
        <v>-34.542499227972144</v>
      </c>
      <c r="P23" s="205">
        <v>38032.385829999999</v>
      </c>
      <c r="Q23" s="241">
        <v>153487.14404646473</v>
      </c>
    </row>
    <row r="24" spans="1:17" x14ac:dyDescent="0.15">
      <c r="A24" s="236"/>
      <c r="B24" s="237">
        <v>3</v>
      </c>
      <c r="C24" s="238">
        <v>-0.98884481685771464</v>
      </c>
      <c r="D24" s="36">
        <v>13.133813011809291</v>
      </c>
      <c r="E24" s="239">
        <v>-0.19906876604260937</v>
      </c>
      <c r="F24" s="27">
        <v>7.5407741218479929</v>
      </c>
      <c r="G24" s="240">
        <v>628.5</v>
      </c>
      <c r="H24" s="262">
        <v>6001.8760623716662</v>
      </c>
      <c r="I24" s="25">
        <v>-17.697004700006815</v>
      </c>
      <c r="J24" s="262">
        <v>5135.4724508378004</v>
      </c>
      <c r="K24" s="34">
        <v>-9.127557102594464</v>
      </c>
      <c r="L24" s="262">
        <v>866.40361153386584</v>
      </c>
      <c r="M24" s="270">
        <v>2426.5428434868791</v>
      </c>
      <c r="N24" s="281"/>
      <c r="O24" s="278"/>
      <c r="P24" s="205">
        <v>38427.469590000001</v>
      </c>
      <c r="Q24" s="241">
        <v>153402.28536667651</v>
      </c>
    </row>
    <row r="25" spans="1:17" x14ac:dyDescent="0.15">
      <c r="A25" s="236"/>
      <c r="B25" s="237">
        <v>4</v>
      </c>
      <c r="C25" s="238">
        <v>1.5610289345785677</v>
      </c>
      <c r="D25" s="36">
        <v>12.735098005067403</v>
      </c>
      <c r="E25" s="239">
        <v>1.2226680075517971</v>
      </c>
      <c r="F25" s="27">
        <v>8.8476315620061197</v>
      </c>
      <c r="G25" s="240">
        <v>614.73</v>
      </c>
      <c r="H25" s="262">
        <v>5801.3667294816614</v>
      </c>
      <c r="I25" s="25">
        <v>-13.024454052903511</v>
      </c>
      <c r="J25" s="262">
        <v>4745.7833207130552</v>
      </c>
      <c r="K25" s="34">
        <v>-18.621277865244434</v>
      </c>
      <c r="L25" s="262">
        <v>1055.5834087686062</v>
      </c>
      <c r="M25" s="270">
        <v>3482.1262522554853</v>
      </c>
      <c r="N25" s="279"/>
      <c r="O25" s="280"/>
      <c r="P25" s="205">
        <v>38818.559222030002</v>
      </c>
      <c r="Q25" s="241">
        <v>154189.85222021595</v>
      </c>
    </row>
    <row r="26" spans="1:17" x14ac:dyDescent="0.15">
      <c r="A26" s="236"/>
      <c r="B26" s="237">
        <v>5</v>
      </c>
      <c r="C26" s="238">
        <v>1.8813917110947598</v>
      </c>
      <c r="D26" s="36">
        <v>13.272532742078337</v>
      </c>
      <c r="E26" s="239">
        <v>0.85168278667340225</v>
      </c>
      <c r="F26" s="27">
        <v>9.8651354315042674</v>
      </c>
      <c r="G26" s="240">
        <v>607.6</v>
      </c>
      <c r="H26" s="262">
        <v>4987.6841757899792</v>
      </c>
      <c r="I26" s="25">
        <v>-27.781632761777775</v>
      </c>
      <c r="J26" s="262">
        <v>4270.9392942642517</v>
      </c>
      <c r="K26" s="34">
        <v>-21.510098404984788</v>
      </c>
      <c r="L26" s="262">
        <v>716.74488152572758</v>
      </c>
      <c r="M26" s="270">
        <v>4198.8711337812128</v>
      </c>
      <c r="N26" s="275">
        <v>-598.04835583674685</v>
      </c>
      <c r="O26" s="276">
        <f>O23+N26</f>
        <v>-632.59085506471899</v>
      </c>
      <c r="P26" s="205">
        <v>38722.950477830003</v>
      </c>
      <c r="Q26" s="241">
        <v>156754.41490201617</v>
      </c>
    </row>
    <row r="27" spans="1:17" x14ac:dyDescent="0.15">
      <c r="A27" s="236"/>
      <c r="B27" s="237">
        <v>6</v>
      </c>
      <c r="C27" s="238">
        <v>1.9565763209890452</v>
      </c>
      <c r="D27" s="36">
        <v>14.401590650506947</v>
      </c>
      <c r="E27" s="239">
        <v>0.90999247702880925</v>
      </c>
      <c r="F27" s="27">
        <v>10.571830257911508</v>
      </c>
      <c r="G27" s="240">
        <v>629.99</v>
      </c>
      <c r="H27" s="264">
        <v>5298.096701001261</v>
      </c>
      <c r="I27" s="27">
        <v>-13.506554164042871</v>
      </c>
      <c r="J27" s="264">
        <v>4733.4339265048184</v>
      </c>
      <c r="K27" s="36">
        <v>-16.711803733709175</v>
      </c>
      <c r="L27" s="264">
        <v>564.66277449644258</v>
      </c>
      <c r="M27" s="272">
        <v>4763.5339082776554</v>
      </c>
      <c r="N27" s="277"/>
      <c r="O27" s="278"/>
      <c r="P27" s="205">
        <v>38179.32422378</v>
      </c>
      <c r="Q27" s="241">
        <v>156360.91805926949</v>
      </c>
    </row>
    <row r="28" spans="1:17" x14ac:dyDescent="0.15">
      <c r="A28" s="236"/>
      <c r="B28" s="237">
        <v>7</v>
      </c>
      <c r="C28" s="238">
        <v>-0.61113999040948164</v>
      </c>
      <c r="D28" s="36">
        <v>14.708372953135651</v>
      </c>
      <c r="E28" s="239">
        <v>1.6336184852823621</v>
      </c>
      <c r="F28" s="27">
        <v>11.466548482599892</v>
      </c>
      <c r="G28" s="240">
        <v>650.14</v>
      </c>
      <c r="H28" s="264">
        <v>4939.2956310710106</v>
      </c>
      <c r="I28" s="27">
        <v>-21.069755618356567</v>
      </c>
      <c r="J28" s="264">
        <v>5324.7130917501008</v>
      </c>
      <c r="K28" s="36">
        <v>-12.460224946948006</v>
      </c>
      <c r="L28" s="264">
        <v>-385.41746067909025</v>
      </c>
      <c r="M28" s="272">
        <v>4378.1164475985652</v>
      </c>
      <c r="N28" s="279"/>
      <c r="O28" s="280"/>
      <c r="P28" s="205">
        <v>38181.270502879997</v>
      </c>
      <c r="Q28" s="205">
        <v>155246.43189677346</v>
      </c>
    </row>
    <row r="29" spans="1:17" x14ac:dyDescent="0.15">
      <c r="A29" s="236"/>
      <c r="B29" s="237">
        <v>8</v>
      </c>
      <c r="C29" s="238">
        <v>-0.36472639767456405</v>
      </c>
      <c r="D29" s="36">
        <v>15.860253584675132</v>
      </c>
      <c r="E29" s="239">
        <v>1.5523996078191438</v>
      </c>
      <c r="F29" s="27">
        <v>12.740388622470999</v>
      </c>
      <c r="G29" s="240">
        <v>688.12</v>
      </c>
      <c r="H29" s="264">
        <v>4655.1916571473976</v>
      </c>
      <c r="I29" s="27">
        <v>-20.53261765480795</v>
      </c>
      <c r="J29" s="264">
        <v>5024.2548727913063</v>
      </c>
      <c r="K29" s="36">
        <v>-10.963227217052019</v>
      </c>
      <c r="L29" s="264">
        <v>-369.06321564390873</v>
      </c>
      <c r="M29" s="272">
        <v>4009.0532319546564</v>
      </c>
      <c r="N29" s="275">
        <v>-2933.3625318683435</v>
      </c>
      <c r="O29" s="276">
        <f>O26+N29</f>
        <v>-3565.9533869330626</v>
      </c>
      <c r="P29" s="205">
        <v>38403.080862490002</v>
      </c>
      <c r="Q29" s="205">
        <v>155230.17711334798</v>
      </c>
    </row>
    <row r="30" spans="1:17" x14ac:dyDescent="0.15">
      <c r="A30" s="236"/>
      <c r="B30" s="237">
        <v>9</v>
      </c>
      <c r="C30" s="238">
        <v>1.0382803976108246</v>
      </c>
      <c r="D30" s="36">
        <v>13.889620282034109</v>
      </c>
      <c r="E30" s="239">
        <v>0.83370374919062851</v>
      </c>
      <c r="F30" s="27">
        <v>12.974469733541394</v>
      </c>
      <c r="G30" s="240">
        <v>691.73</v>
      </c>
      <c r="H30" s="264">
        <v>4640.9980826682695</v>
      </c>
      <c r="I30" s="27">
        <v>-19.649636852132126</v>
      </c>
      <c r="J30" s="264">
        <v>5040.7908552491062</v>
      </c>
      <c r="K30" s="36">
        <v>-7.358658319859579</v>
      </c>
      <c r="L30" s="264">
        <v>-399.79277258083675</v>
      </c>
      <c r="M30" s="270">
        <v>3609.2604593738197</v>
      </c>
      <c r="N30" s="281"/>
      <c r="O30" s="278"/>
      <c r="P30" s="205">
        <v>38245.372536019997</v>
      </c>
      <c r="Q30" s="205">
        <v>163586.25761237321</v>
      </c>
    </row>
    <row r="31" spans="1:17" x14ac:dyDescent="0.15">
      <c r="A31" s="236"/>
      <c r="B31" s="237">
        <v>10</v>
      </c>
      <c r="C31" s="238">
        <v>-0.95323117211546515</v>
      </c>
      <c r="D31" s="36">
        <v>14.925526254881127</v>
      </c>
      <c r="E31" s="239">
        <v>0.82275781924738833</v>
      </c>
      <c r="F31" s="27">
        <v>13.549309423308276</v>
      </c>
      <c r="G31" s="240">
        <v>685.31</v>
      </c>
      <c r="H31" s="264">
        <v>4702.931885362912</v>
      </c>
      <c r="I31" s="27">
        <v>-22.566055398562835</v>
      </c>
      <c r="J31" s="264">
        <v>5143.7060940819129</v>
      </c>
      <c r="K31" s="36">
        <v>-10.917117009826949</v>
      </c>
      <c r="L31" s="264">
        <v>-440.77420871900085</v>
      </c>
      <c r="M31" s="270">
        <v>3168.4862506548188</v>
      </c>
      <c r="N31" s="282"/>
      <c r="O31" s="280"/>
      <c r="P31" s="205">
        <v>38593.14009216</v>
      </c>
      <c r="Q31" s="205">
        <v>164401.2756777278</v>
      </c>
    </row>
    <row r="32" spans="1:17" x14ac:dyDescent="0.15">
      <c r="A32" s="236"/>
      <c r="B32" s="237">
        <v>11</v>
      </c>
      <c r="C32" s="238">
        <v>1.6998958455474167</v>
      </c>
      <c r="D32" s="36">
        <v>11.312780545627987</v>
      </c>
      <c r="E32" s="239">
        <v>1.3386884769543084</v>
      </c>
      <c r="F32" s="27">
        <v>11.955007800708994</v>
      </c>
      <c r="G32" s="240">
        <v>704</v>
      </c>
      <c r="H32" s="264">
        <v>4800.0368174721825</v>
      </c>
      <c r="I32" s="27">
        <v>-14.102171216617322</v>
      </c>
      <c r="J32" s="264">
        <v>4540.2594990316984</v>
      </c>
      <c r="K32" s="36">
        <v>-14.925889374324386</v>
      </c>
      <c r="L32" s="264">
        <v>259.77731844048412</v>
      </c>
      <c r="M32" s="272">
        <v>3428.263569095303</v>
      </c>
      <c r="N32" s="275">
        <v>-1944.5827836251729</v>
      </c>
      <c r="O32" s="276">
        <f>O29+N32</f>
        <v>-5510.5361705582354</v>
      </c>
      <c r="P32" s="205">
        <v>38458.776444169998</v>
      </c>
      <c r="Q32" s="205">
        <v>164432.99837826431</v>
      </c>
    </row>
    <row r="33" spans="1:17" ht="14.25" thickBot="1" x14ac:dyDescent="0.2">
      <c r="A33" s="242"/>
      <c r="B33" s="243">
        <v>12</v>
      </c>
      <c r="C33" s="244">
        <v>5.7643403778951718</v>
      </c>
      <c r="D33" s="37">
        <v>10.667453661338966</v>
      </c>
      <c r="E33" s="245">
        <v>1.6377746877586752</v>
      </c>
      <c r="F33" s="28">
        <v>11.030429592890979</v>
      </c>
      <c r="G33" s="246">
        <v>704.24</v>
      </c>
      <c r="H33" s="265">
        <v>5105.3219186291681</v>
      </c>
      <c r="I33" s="28">
        <v>-25.336629196062709</v>
      </c>
      <c r="J33" s="265">
        <v>5107.461042522983</v>
      </c>
      <c r="K33" s="37">
        <v>-18.059662422664459</v>
      </c>
      <c r="L33" s="265">
        <v>-2.1391238938149399</v>
      </c>
      <c r="M33" s="273">
        <v>3426.124445201488</v>
      </c>
      <c r="N33" s="283"/>
      <c r="O33" s="284"/>
      <c r="P33" s="247">
        <v>38642.55871094</v>
      </c>
      <c r="Q33" s="247">
        <v>162988.76224603038</v>
      </c>
    </row>
    <row r="34" spans="1:17" x14ac:dyDescent="0.15">
      <c r="A34" s="209">
        <v>2016</v>
      </c>
      <c r="B34" s="210">
        <v>1</v>
      </c>
      <c r="C34" s="211">
        <v>2.1573153639464104</v>
      </c>
      <c r="D34" s="212">
        <v>13.393146005208756</v>
      </c>
      <c r="E34" s="213">
        <v>1.0620483615485954</v>
      </c>
      <c r="F34" s="214">
        <v>11.952384258385141</v>
      </c>
      <c r="G34" s="215">
        <v>721.95</v>
      </c>
      <c r="H34" s="259">
        <v>5097.7251095930478</v>
      </c>
      <c r="I34" s="22">
        <v>-14.751449210047818</v>
      </c>
      <c r="J34" s="259">
        <v>4237.1289348897453</v>
      </c>
      <c r="K34" s="31">
        <v>-15.944336371117362</v>
      </c>
      <c r="L34" s="259">
        <v>860.59617470330249</v>
      </c>
      <c r="M34" s="267">
        <v>860.59617470330249</v>
      </c>
      <c r="N34" s="285"/>
      <c r="O34" s="286"/>
      <c r="P34" s="216">
        <v>38459.281363139999</v>
      </c>
      <c r="Q34" s="217">
        <v>164308.99050510384</v>
      </c>
    </row>
    <row r="35" spans="1:17" x14ac:dyDescent="0.15">
      <c r="A35" s="236"/>
      <c r="B35" s="237">
        <v>2</v>
      </c>
      <c r="C35" s="238">
        <v>-1.6752808753604742</v>
      </c>
      <c r="D35" s="36">
        <v>11.838253585708426</v>
      </c>
      <c r="E35" s="239">
        <v>-1.2980543020624236E-2</v>
      </c>
      <c r="F35" s="27">
        <v>12.275167912942031</v>
      </c>
      <c r="G35" s="240">
        <v>704.08</v>
      </c>
      <c r="H35" s="264">
        <v>4795.0200124180428</v>
      </c>
      <c r="I35" s="27">
        <v>-6.3921093282508945</v>
      </c>
      <c r="J35" s="264">
        <v>3990.2424704396972</v>
      </c>
      <c r="K35" s="36">
        <v>-11.353370765955884</v>
      </c>
      <c r="L35" s="264">
        <v>804.77754197834565</v>
      </c>
      <c r="M35" s="270">
        <v>1665.3737166816481</v>
      </c>
      <c r="N35" s="287">
        <v>436.4169952959416</v>
      </c>
      <c r="O35" s="276">
        <f>N35</f>
        <v>436.4169952959416</v>
      </c>
      <c r="P35" s="205">
        <v>38254.668461759997</v>
      </c>
      <c r="Q35" s="205">
        <v>163466.75275960955</v>
      </c>
    </row>
    <row r="36" spans="1:17" x14ac:dyDescent="0.15">
      <c r="A36" s="236"/>
      <c r="B36" s="237">
        <v>3</v>
      </c>
      <c r="C36" s="238">
        <v>-2.8363634562653561</v>
      </c>
      <c r="D36" s="36">
        <v>9.7513851140074372</v>
      </c>
      <c r="E36" s="239">
        <v>0.24031533636434954</v>
      </c>
      <c r="F36" s="27">
        <v>12.769471155066793</v>
      </c>
      <c r="G36" s="240">
        <v>682.07</v>
      </c>
      <c r="H36" s="264">
        <v>5167.2741404372164</v>
      </c>
      <c r="I36" s="27">
        <v>-13.905684043809686</v>
      </c>
      <c r="J36" s="264">
        <v>4678.5813024026829</v>
      </c>
      <c r="K36" s="36">
        <v>-8.8967695340392723</v>
      </c>
      <c r="L36" s="264">
        <v>488.69283803453345</v>
      </c>
      <c r="M36" s="272">
        <v>2154.0665547161816</v>
      </c>
      <c r="N36" s="281"/>
      <c r="O36" s="278"/>
      <c r="P36" s="205">
        <v>39552.980323700001</v>
      </c>
      <c r="Q36" s="205">
        <v>164198.05978527624</v>
      </c>
    </row>
    <row r="37" spans="1:17" x14ac:dyDescent="0.15">
      <c r="A37" s="236"/>
      <c r="B37" s="237">
        <v>4</v>
      </c>
      <c r="C37" s="238">
        <v>0.21649635297775749</v>
      </c>
      <c r="D37" s="36">
        <v>8.2984231392261734</v>
      </c>
      <c r="E37" s="239">
        <v>0.76463208068553445</v>
      </c>
      <c r="F37" s="27">
        <v>12.259185561341134</v>
      </c>
      <c r="G37" s="240">
        <v>669.93</v>
      </c>
      <c r="H37" s="264">
        <v>5063.2518889407211</v>
      </c>
      <c r="I37" s="27">
        <v>-12.723119826056728</v>
      </c>
      <c r="J37" s="264">
        <v>4255.7088873207504</v>
      </c>
      <c r="K37" s="36">
        <v>-10.326523574166702</v>
      </c>
      <c r="L37" s="264">
        <v>807.54300161997071</v>
      </c>
      <c r="M37" s="272">
        <v>2961.6095563361523</v>
      </c>
      <c r="N37" s="279"/>
      <c r="O37" s="280"/>
      <c r="P37" s="205">
        <v>39868.062337119998</v>
      </c>
      <c r="Q37" s="205">
        <v>164332.27444673239</v>
      </c>
    </row>
    <row r="38" spans="1:17" x14ac:dyDescent="0.15">
      <c r="A38" s="236"/>
      <c r="B38" s="237">
        <v>5</v>
      </c>
      <c r="C38" s="238">
        <v>-1.316427636063322E-2</v>
      </c>
      <c r="D38" s="36">
        <v>6.2845379483738473</v>
      </c>
      <c r="E38" s="239">
        <v>0.19117484611206326</v>
      </c>
      <c r="F38" s="27">
        <v>11.523966461219072</v>
      </c>
      <c r="G38" s="240">
        <v>681.87</v>
      </c>
      <c r="H38" s="264">
        <v>5098.8097187674466</v>
      </c>
      <c r="I38" s="27">
        <v>2.2279987878315533</v>
      </c>
      <c r="J38" s="264">
        <v>4508.7590164304411</v>
      </c>
      <c r="K38" s="36">
        <v>5.5683236351679044</v>
      </c>
      <c r="L38" s="264">
        <v>590.05070233700553</v>
      </c>
      <c r="M38" s="272">
        <v>3551.6602586731578</v>
      </c>
      <c r="N38" s="275">
        <v>-969.82348868181919</v>
      </c>
      <c r="O38" s="276">
        <f>O35+N38</f>
        <v>-533.40649338587764</v>
      </c>
      <c r="P38" s="205">
        <v>39848.212592650001</v>
      </c>
      <c r="Q38" s="205">
        <v>165230.57056399368</v>
      </c>
    </row>
    <row r="39" spans="1:17" x14ac:dyDescent="0.15">
      <c r="A39" s="236"/>
      <c r="B39" s="237">
        <v>6</v>
      </c>
      <c r="C39" s="238">
        <v>0.72367260031935832</v>
      </c>
      <c r="D39" s="36">
        <v>4.999298613996217</v>
      </c>
      <c r="E39" s="239">
        <v>0.7117751106413106</v>
      </c>
      <c r="F39" s="27">
        <v>11.304900079601188</v>
      </c>
      <c r="G39" s="240">
        <v>681.07</v>
      </c>
      <c r="H39" s="264">
        <v>4647.3059407253077</v>
      </c>
      <c r="I39" s="27">
        <v>-12.283482106941602</v>
      </c>
      <c r="J39" s="264">
        <v>4282.8762436390998</v>
      </c>
      <c r="K39" s="36">
        <v>-9.5186219953937723</v>
      </c>
      <c r="L39" s="264">
        <v>364.42969708620785</v>
      </c>
      <c r="M39" s="272">
        <v>3916.0899557593657</v>
      </c>
      <c r="N39" s="277"/>
      <c r="O39" s="278"/>
      <c r="P39" s="205">
        <v>39693.948636939997</v>
      </c>
      <c r="Q39" s="205">
        <v>165617.0619638472</v>
      </c>
    </row>
    <row r="40" spans="1:17" x14ac:dyDescent="0.15">
      <c r="A40" s="236"/>
      <c r="B40" s="237">
        <v>7</v>
      </c>
      <c r="C40" s="238">
        <v>-1.8100023428467948</v>
      </c>
      <c r="D40" s="36">
        <v>3.7327612361804707</v>
      </c>
      <c r="E40" s="239">
        <v>2.3390680840007505E-3</v>
      </c>
      <c r="F40" s="27">
        <v>9.5183908984932906</v>
      </c>
      <c r="G40" s="240">
        <v>657.57</v>
      </c>
      <c r="H40" s="264">
        <v>4590.4376675192761</v>
      </c>
      <c r="I40" s="27">
        <v>-7.0629091597032012</v>
      </c>
      <c r="J40" s="264">
        <v>4675.690241143343</v>
      </c>
      <c r="K40" s="36">
        <v>-12.188879277126274</v>
      </c>
      <c r="L40" s="264">
        <v>-85.252573624066827</v>
      </c>
      <c r="M40" s="272">
        <v>3830.8373821352989</v>
      </c>
      <c r="N40" s="279"/>
      <c r="O40" s="280"/>
      <c r="P40" s="205">
        <v>39426.713649179997</v>
      </c>
      <c r="Q40" s="205">
        <v>166025.34211430253</v>
      </c>
    </row>
    <row r="41" spans="1:17" x14ac:dyDescent="0.15">
      <c r="A41" s="236"/>
      <c r="B41" s="237">
        <v>8</v>
      </c>
      <c r="C41" s="238">
        <v>-1.1614790609109082</v>
      </c>
      <c r="D41" s="36">
        <v>2.9032422235698796</v>
      </c>
      <c r="E41" s="239">
        <v>0.15223268635906617</v>
      </c>
      <c r="F41" s="27">
        <v>8.0083918357454209</v>
      </c>
      <c r="G41" s="240">
        <v>658.89</v>
      </c>
      <c r="H41" s="264">
        <v>4946.3827860566034</v>
      </c>
      <c r="I41" s="27">
        <v>6.2551909857915922</v>
      </c>
      <c r="J41" s="264">
        <v>5175.4505079774808</v>
      </c>
      <c r="K41" s="36">
        <v>3.0093145951844535</v>
      </c>
      <c r="L41" s="264">
        <v>-229.06772192087737</v>
      </c>
      <c r="M41" s="272">
        <v>3601.7696602144215</v>
      </c>
      <c r="N41" s="287">
        <v>-2266.8196706259223</v>
      </c>
      <c r="O41" s="276">
        <f>O38+N41</f>
        <v>-2800.2261640117999</v>
      </c>
      <c r="P41" s="205">
        <v>39076.990174029997</v>
      </c>
      <c r="Q41" s="205">
        <v>166553.91113820876</v>
      </c>
    </row>
    <row r="42" spans="1:17" x14ac:dyDescent="0.15">
      <c r="A42" s="236"/>
      <c r="B42" s="237">
        <v>9</v>
      </c>
      <c r="C42" s="238">
        <v>1.0285872160818554</v>
      </c>
      <c r="D42" s="36">
        <v>2.8933701255604127</v>
      </c>
      <c r="E42" s="239">
        <v>1.2949907325843446</v>
      </c>
      <c r="F42" s="27">
        <v>8.5025010809541826</v>
      </c>
      <c r="G42" s="240">
        <v>668.63</v>
      </c>
      <c r="H42" s="264">
        <v>4933.8172047613252</v>
      </c>
      <c r="I42" s="27">
        <v>6.3093997643865363</v>
      </c>
      <c r="J42" s="264">
        <v>4682.9267600488056</v>
      </c>
      <c r="K42" s="36">
        <v>-7.0993640775166789</v>
      </c>
      <c r="L42" s="264">
        <v>250.89044471251964</v>
      </c>
      <c r="M42" s="272">
        <v>3852.6601049269411</v>
      </c>
      <c r="N42" s="281"/>
      <c r="O42" s="278"/>
      <c r="P42" s="205">
        <v>39436.637545830003</v>
      </c>
      <c r="Q42" s="205">
        <v>166054.90387573719</v>
      </c>
    </row>
    <row r="43" spans="1:17" x14ac:dyDescent="0.15">
      <c r="A43" s="236"/>
      <c r="B43" s="237">
        <v>10</v>
      </c>
      <c r="C43" s="238">
        <v>-0.45952363072180313</v>
      </c>
      <c r="D43" s="36">
        <v>3.4062513976256703</v>
      </c>
      <c r="E43" s="239">
        <v>0.97760521550684931</v>
      </c>
      <c r="F43" s="27">
        <v>8.6691433167294107</v>
      </c>
      <c r="G43" s="240">
        <v>663.92</v>
      </c>
      <c r="H43" s="264">
        <v>4793.4898156361915</v>
      </c>
      <c r="I43" s="27">
        <v>1.9255632971237668</v>
      </c>
      <c r="J43" s="264">
        <v>4708.8269319070978</v>
      </c>
      <c r="K43" s="36">
        <v>-8.4545880775568563</v>
      </c>
      <c r="L43" s="264">
        <v>84.662883729093664</v>
      </c>
      <c r="M43" s="272">
        <v>3937.3229886560348</v>
      </c>
      <c r="N43" s="282"/>
      <c r="O43" s="280"/>
      <c r="P43" s="205">
        <v>39528.429210800001</v>
      </c>
      <c r="Q43" s="205">
        <v>167356.579877557</v>
      </c>
    </row>
    <row r="44" spans="1:17" x14ac:dyDescent="0.15">
      <c r="A44" s="236"/>
      <c r="B44" s="237">
        <v>11</v>
      </c>
      <c r="C44" s="238">
        <v>2.7684797334361688</v>
      </c>
      <c r="D44" s="36">
        <v>4.4927643505817905</v>
      </c>
      <c r="E44" s="239">
        <v>0.49934971828053953</v>
      </c>
      <c r="F44" s="27">
        <v>7.7690899883468445</v>
      </c>
      <c r="G44" s="240">
        <v>666.12</v>
      </c>
      <c r="H44" s="264">
        <v>5268.2717669122976</v>
      </c>
      <c r="I44" s="27">
        <v>9.754819957541482</v>
      </c>
      <c r="J44" s="264">
        <v>4826.2877847079153</v>
      </c>
      <c r="K44" s="36">
        <v>6.299822416256573</v>
      </c>
      <c r="L44" s="264">
        <v>441.9839822043823</v>
      </c>
      <c r="M44" s="272">
        <v>4379.3069708604171</v>
      </c>
      <c r="N44" s="287">
        <v>-699.1905851847041</v>
      </c>
      <c r="O44" s="276">
        <f>O41+N44</f>
        <v>-3499.416749196504</v>
      </c>
      <c r="P44" s="205">
        <v>39430.185627469997</v>
      </c>
      <c r="Q44" s="205">
        <v>167888.52613865866</v>
      </c>
    </row>
    <row r="45" spans="1:17" ht="14.25" thickBot="1" x14ac:dyDescent="0.2">
      <c r="A45" s="242"/>
      <c r="B45" s="243">
        <v>12</v>
      </c>
      <c r="C45" s="244">
        <v>5.3787198064266573</v>
      </c>
      <c r="D45" s="37">
        <v>4.1117799908323427</v>
      </c>
      <c r="E45" s="245">
        <v>1.2341629211198857</v>
      </c>
      <c r="F45" s="28">
        <v>7.3411302761937858</v>
      </c>
      <c r="G45" s="246">
        <v>667.17</v>
      </c>
      <c r="H45" s="265">
        <v>6331.6510752724535</v>
      </c>
      <c r="I45" s="28">
        <v>24.020603914680617</v>
      </c>
      <c r="J45" s="265">
        <v>5270.7177196826669</v>
      </c>
      <c r="K45" s="37">
        <v>3.1964350936887209</v>
      </c>
      <c r="L45" s="265">
        <v>1060.9333555897865</v>
      </c>
      <c r="M45" s="273">
        <v>5440.2403264502036</v>
      </c>
      <c r="N45" s="283"/>
      <c r="O45" s="284"/>
      <c r="P45" s="247">
        <v>40493.648943029999</v>
      </c>
      <c r="Q45" s="247">
        <v>167032.70989718603</v>
      </c>
    </row>
    <row r="46" spans="1:17" x14ac:dyDescent="0.15">
      <c r="A46" s="193">
        <v>2017</v>
      </c>
      <c r="B46" s="249">
        <v>1</v>
      </c>
      <c r="C46" s="250">
        <v>0.48978858996175934</v>
      </c>
      <c r="D46" s="251">
        <v>2.4123502436486755</v>
      </c>
      <c r="E46" s="252">
        <v>-1.4333053667079154</v>
      </c>
      <c r="F46" s="253">
        <v>4.690737829449354</v>
      </c>
      <c r="G46" s="254">
        <v>661.19</v>
      </c>
      <c r="H46" s="266">
        <v>5565.0695101212768</v>
      </c>
      <c r="I46" s="29">
        <v>9.1677050151010917</v>
      </c>
      <c r="J46" s="266">
        <v>4895.701076562139</v>
      </c>
      <c r="K46" s="38">
        <v>15.542886510946596</v>
      </c>
      <c r="L46" s="266">
        <v>669.36843355913788</v>
      </c>
      <c r="M46" s="274">
        <v>-22.220380099887372</v>
      </c>
      <c r="N46" s="285"/>
      <c r="O46" s="286"/>
      <c r="P46" s="297">
        <v>39882.751542049999</v>
      </c>
      <c r="Q46" s="255">
        <v>166957.49387174833</v>
      </c>
    </row>
    <row r="47" spans="1:17" x14ac:dyDescent="0.15">
      <c r="A47" s="236"/>
      <c r="B47" s="237">
        <v>2</v>
      </c>
      <c r="C47" s="238">
        <v>-1.4573203142815072</v>
      </c>
      <c r="D47" s="36">
        <v>2.6393720294137113</v>
      </c>
      <c r="E47" s="239">
        <v>-0.92017003366529071</v>
      </c>
      <c r="F47" s="27">
        <v>3.7408711603306166</v>
      </c>
      <c r="G47" s="240">
        <v>643.21</v>
      </c>
      <c r="H47" s="264">
        <v>4641.1230314028116</v>
      </c>
      <c r="I47" s="27">
        <v>-3.2095169700370851</v>
      </c>
      <c r="J47" s="30">
        <v>4463.3689864550015</v>
      </c>
      <c r="K47" s="36">
        <v>11.857086869289146</v>
      </c>
      <c r="L47" s="264">
        <v>177.75404494781014</v>
      </c>
      <c r="M47" s="270">
        <v>-77.912648443090745</v>
      </c>
      <c r="N47" s="287">
        <v>-1287.3747296439092</v>
      </c>
      <c r="O47" s="276">
        <f>N47</f>
        <v>-1287.3747296439092</v>
      </c>
      <c r="P47" s="298">
        <v>39709.906638760003</v>
      </c>
      <c r="Q47" s="205">
        <v>166914.64144269939</v>
      </c>
    </row>
    <row r="48" spans="1:17" x14ac:dyDescent="0.15">
      <c r="A48" s="3"/>
      <c r="B48" s="18">
        <v>3</v>
      </c>
      <c r="C48" s="19">
        <v>-5.9139133739938288E-2</v>
      </c>
      <c r="D48" s="7">
        <v>5.5731090794933102</v>
      </c>
      <c r="E48" s="20">
        <v>1.4323001570010874</v>
      </c>
      <c r="F48" s="6">
        <v>4.9744820412202406</v>
      </c>
      <c r="G48" s="9">
        <v>661.2026086956522</v>
      </c>
      <c r="H48" s="21">
        <v>5501.4698102201419</v>
      </c>
      <c r="I48" s="27">
        <v>6.467542861092479</v>
      </c>
      <c r="J48" s="30">
        <v>5245.5494926665287</v>
      </c>
      <c r="K48" s="36">
        <v>12.118378491631198</v>
      </c>
      <c r="L48" s="21">
        <v>255.92031755361313</v>
      </c>
      <c r="M48" s="8">
        <v>-47.631661928401634</v>
      </c>
      <c r="N48" s="55"/>
      <c r="O48" s="45"/>
      <c r="P48" s="296">
        <v>39021.959292500003</v>
      </c>
      <c r="Q48" s="39">
        <v>164651.73454393653</v>
      </c>
    </row>
    <row r="49" spans="1:17" x14ac:dyDescent="0.15">
      <c r="A49" s="3"/>
      <c r="B49" s="18">
        <v>4</v>
      </c>
      <c r="C49" s="19">
        <v>2.7426376161771682</v>
      </c>
      <c r="D49" s="7">
        <v>8.234273626601718</v>
      </c>
      <c r="E49" s="20">
        <v>8.4397853879614182E-2</v>
      </c>
      <c r="F49" s="6">
        <v>4.2658282789707735</v>
      </c>
      <c r="G49" s="9">
        <v>655.74333333333334</v>
      </c>
      <c r="H49" s="21">
        <v>5086.3415690175334</v>
      </c>
      <c r="I49" s="27">
        <v>0.4560247165906528</v>
      </c>
      <c r="J49" s="30">
        <v>4488.8731597301003</v>
      </c>
      <c r="K49" s="36">
        <v>5.4788586010670937</v>
      </c>
      <c r="L49" s="21">
        <v>597.46840928743313</v>
      </c>
      <c r="M49" s="8">
        <v>-26.014044070856624</v>
      </c>
      <c r="N49" s="41"/>
      <c r="O49" s="280"/>
      <c r="P49" s="296">
        <v>38962.176296340003</v>
      </c>
      <c r="Q49" s="39">
        <v>164674.11379710515</v>
      </c>
    </row>
    <row r="50" spans="1:17" x14ac:dyDescent="0.15">
      <c r="A50" s="3"/>
      <c r="B50" s="18">
        <v>5</v>
      </c>
      <c r="C50" s="19">
        <v>0.91179782336503479</v>
      </c>
      <c r="D50" s="7">
        <v>9.2355314449074086</v>
      </c>
      <c r="E50" s="20">
        <v>0.8149964618661576</v>
      </c>
      <c r="F50" s="6">
        <v>4.9150199624182322</v>
      </c>
      <c r="G50" s="9">
        <v>671.53954545454553</v>
      </c>
      <c r="H50" s="21">
        <v>5817.3240868869707</v>
      </c>
      <c r="I50" s="27">
        <v>14.091805887065201</v>
      </c>
      <c r="J50" s="30">
        <v>4802.6585215973173</v>
      </c>
      <c r="K50" s="36">
        <v>6.5184123634878688</v>
      </c>
      <c r="L50" s="21">
        <v>1014.6655652896534</v>
      </c>
      <c r="M50" s="8">
        <v>71.962436663642933</v>
      </c>
      <c r="N50" s="287">
        <v>-1332.599274447452</v>
      </c>
      <c r="O50" s="276">
        <f>O47+N50</f>
        <v>-2619.9740040913612</v>
      </c>
      <c r="P50" s="296">
        <v>38850.13860636</v>
      </c>
      <c r="Q50" s="39">
        <v>165210.99425912718</v>
      </c>
    </row>
    <row r="51" spans="1:17" x14ac:dyDescent="0.15">
      <c r="A51" s="3"/>
      <c r="B51" s="18">
        <v>6</v>
      </c>
      <c r="C51" s="19">
        <v>1.2479925591145413</v>
      </c>
      <c r="D51" s="7">
        <v>9.8041601283891389</v>
      </c>
      <c r="E51" s="20">
        <v>0.59474117810109917</v>
      </c>
      <c r="F51" s="6">
        <v>4.7931015734786309</v>
      </c>
      <c r="G51" s="9">
        <v>665.15333333333342</v>
      </c>
      <c r="H51" s="21">
        <v>5635.1765267930623</v>
      </c>
      <c r="I51" s="27">
        <v>21.25684425918335</v>
      </c>
      <c r="J51" s="30">
        <v>5293.0577632108962</v>
      </c>
      <c r="K51" s="36">
        <v>23.58652134934114</v>
      </c>
      <c r="L51" s="21">
        <v>342.11876358216614</v>
      </c>
      <c r="M51" s="8">
        <v>-6.1221502205853318</v>
      </c>
      <c r="N51" s="40"/>
      <c r="O51" s="278"/>
      <c r="P51" s="296">
        <v>38914.87963394</v>
      </c>
      <c r="Q51" s="39">
        <v>169628.68844683096</v>
      </c>
    </row>
    <row r="52" spans="1:17" x14ac:dyDescent="0.15">
      <c r="A52" s="3"/>
      <c r="B52" s="18">
        <v>7</v>
      </c>
      <c r="C52" s="19">
        <v>-1.4882460121304675</v>
      </c>
      <c r="D52" s="7">
        <v>10.16397461564129</v>
      </c>
      <c r="E52" s="20">
        <v>0.46466056638929665</v>
      </c>
      <c r="F52" s="6">
        <v>5.2775712787174633</v>
      </c>
      <c r="G52" s="9">
        <v>658.17142857142846</v>
      </c>
      <c r="H52" s="21">
        <v>5522.3824903866425</v>
      </c>
      <c r="I52" s="27">
        <v>20.301872944742549</v>
      </c>
      <c r="J52" s="30">
        <v>5012.3475644207601</v>
      </c>
      <c r="K52" s="36">
        <v>7.2001630970980335</v>
      </c>
      <c r="L52" s="21">
        <v>510.03492596588239</v>
      </c>
      <c r="M52" s="34">
        <v>-698.26337702712988</v>
      </c>
      <c r="N52" s="41"/>
      <c r="O52" s="280"/>
      <c r="P52" s="296">
        <v>38410.715175049998</v>
      </c>
      <c r="Q52" s="39">
        <v>170778.44105293913</v>
      </c>
    </row>
    <row r="53" spans="1:17" x14ac:dyDescent="0.15">
      <c r="A53" s="3"/>
      <c r="B53" s="18">
        <v>8</v>
      </c>
      <c r="C53" s="19">
        <v>-0.77626135207794489</v>
      </c>
      <c r="D53" s="7">
        <v>10.593332658377697</v>
      </c>
      <c r="E53" s="20">
        <v>-0.43572229675734597</v>
      </c>
      <c r="F53" s="6">
        <v>4.6595274170537992</v>
      </c>
      <c r="G53" s="9">
        <v>644.24181818181808</v>
      </c>
      <c r="H53" s="21">
        <v>6294.3726445719203</v>
      </c>
      <c r="I53" s="27">
        <v>27.252032784748813</v>
      </c>
      <c r="J53" s="30">
        <v>5527.0364279919513</v>
      </c>
      <c r="K53" s="36">
        <v>6.7933394295343508</v>
      </c>
      <c r="L53" s="21">
        <v>767.336216579969</v>
      </c>
      <c r="M53" s="8">
        <v>-434.9822533464648</v>
      </c>
      <c r="N53" s="287">
        <v>-1156.653626788411</v>
      </c>
      <c r="O53" s="276">
        <f>O50+N53</f>
        <v>-3776.6276308797724</v>
      </c>
      <c r="P53" s="296">
        <v>38943.12500865</v>
      </c>
      <c r="Q53" s="39">
        <v>175167.78231200634</v>
      </c>
    </row>
    <row r="54" spans="1:17" x14ac:dyDescent="0.15">
      <c r="A54" s="3"/>
      <c r="B54" s="18">
        <v>9</v>
      </c>
      <c r="C54" s="19">
        <v>1.1247219181127699</v>
      </c>
      <c r="D54" s="7">
        <v>10.698568783861461</v>
      </c>
      <c r="E54" s="20">
        <v>1.8926949075256383</v>
      </c>
      <c r="F54" s="6">
        <v>5.2770844752275892</v>
      </c>
      <c r="G54" s="9">
        <v>625.54157894736852</v>
      </c>
      <c r="H54" s="21">
        <v>5951.856958553708</v>
      </c>
      <c r="I54" s="27">
        <v>20.63391713843663</v>
      </c>
      <c r="J54" s="30">
        <v>5038.2380154600442</v>
      </c>
      <c r="K54" s="36">
        <v>7.5873758787450063</v>
      </c>
      <c r="L54" s="21">
        <v>913.6189430936638</v>
      </c>
      <c r="M54" s="8">
        <v>264.15055349777276</v>
      </c>
      <c r="N54" s="43"/>
      <c r="O54" s="278"/>
      <c r="P54" s="296">
        <v>37737.889172969997</v>
      </c>
      <c r="Q54" s="39">
        <v>174120.63628218131</v>
      </c>
    </row>
    <row r="55" spans="1:17" x14ac:dyDescent="0.15">
      <c r="A55" s="3"/>
      <c r="B55" s="18">
        <v>10</v>
      </c>
      <c r="C55" s="19">
        <v>0.71899369740411334</v>
      </c>
      <c r="D55" s="7">
        <v>12.009193227997494</v>
      </c>
      <c r="E55" s="20">
        <v>4.6467024316720895E-2</v>
      </c>
      <c r="F55" s="6">
        <v>4.3062997769489852</v>
      </c>
      <c r="G55" s="9">
        <v>629.54649999999992</v>
      </c>
      <c r="H55" s="21">
        <v>6125.6912839793758</v>
      </c>
      <c r="I55" s="27">
        <v>27.79189107688498</v>
      </c>
      <c r="J55" s="30">
        <v>5398.3524951540858</v>
      </c>
      <c r="K55" s="36">
        <v>14.643255596733651</v>
      </c>
      <c r="L55" s="21">
        <v>727.33878882529007</v>
      </c>
      <c r="M55" s="8">
        <v>759.09994650388501</v>
      </c>
      <c r="N55" s="41"/>
      <c r="O55" s="280"/>
      <c r="P55" s="296">
        <v>39268.767740809999</v>
      </c>
      <c r="Q55" s="39">
        <v>176651.66234400755</v>
      </c>
    </row>
    <row r="56" spans="1:17" x14ac:dyDescent="0.15">
      <c r="A56" s="3"/>
      <c r="B56" s="18">
        <v>11</v>
      </c>
      <c r="C56" s="19">
        <v>0.94133129137332627</v>
      </c>
      <c r="D56" s="7">
        <v>10.017751655308116</v>
      </c>
      <c r="E56" s="20">
        <v>0.65156738121707747</v>
      </c>
      <c r="F56" s="6">
        <v>4.4642834975015422</v>
      </c>
      <c r="G56" s="9">
        <v>633.76761904761895</v>
      </c>
      <c r="H56" s="21">
        <v>6174.2885976122461</v>
      </c>
      <c r="I56" s="27">
        <v>17.197609971266914</v>
      </c>
      <c r="J56" s="30">
        <v>5523.3059014485034</v>
      </c>
      <c r="K56" s="36">
        <v>14.442116753772716</v>
      </c>
      <c r="L56" s="21">
        <v>650.98269616374273</v>
      </c>
      <c r="M56" s="8">
        <v>47.286490545875751</v>
      </c>
      <c r="N56" s="287">
        <v>-369.69386079495007</v>
      </c>
      <c r="O56" s="276">
        <f>O53+N56</f>
        <v>-4146.321491674722</v>
      </c>
      <c r="P56" s="296">
        <v>37911.509386389997</v>
      </c>
      <c r="Q56" s="39">
        <v>177108.08204623606</v>
      </c>
    </row>
    <row r="57" spans="1:17" ht="14.25" thickBot="1" x14ac:dyDescent="0.2">
      <c r="A57" s="3"/>
      <c r="B57" s="18">
        <v>12</v>
      </c>
      <c r="C57" s="19">
        <v>5.4075662481101405</v>
      </c>
      <c r="D57" s="7">
        <v>10.04786798869215</v>
      </c>
      <c r="E57" s="20">
        <v>1.3876052053323651</v>
      </c>
      <c r="F57" s="6">
        <v>4.6226217285487703</v>
      </c>
      <c r="G57" s="9">
        <v>636.9236842105264</v>
      </c>
      <c r="H57" s="21">
        <v>6914.7712036309313</v>
      </c>
      <c r="I57" s="27">
        <v>9.2096061742218858</v>
      </c>
      <c r="J57" s="30">
        <v>5619.1640074967154</v>
      </c>
      <c r="K57" s="36">
        <v>6.61098367140458</v>
      </c>
      <c r="L57" s="21">
        <v>1295.6071961342159</v>
      </c>
      <c r="M57" s="8">
        <v>22.119564750037579</v>
      </c>
      <c r="N57" s="42"/>
      <c r="O57" s="44"/>
      <c r="P57" s="296">
        <v>38982.627513810003</v>
      </c>
      <c r="Q57" s="39">
        <v>179733.214212436</v>
      </c>
    </row>
    <row r="58" spans="1:17" x14ac:dyDescent="0.15">
      <c r="A58" s="116">
        <v>2018</v>
      </c>
      <c r="B58" s="118">
        <v>1</v>
      </c>
      <c r="C58" s="250">
        <v>0.58150711599496141</v>
      </c>
      <c r="D58" s="251">
        <v>10.14831031608332</v>
      </c>
      <c r="E58" s="252">
        <v>0.65469665263857557</v>
      </c>
      <c r="F58" s="253">
        <v>6.8389103669297402</v>
      </c>
      <c r="G58" s="254">
        <v>605.52863636363645</v>
      </c>
      <c r="H58" s="266">
        <v>6634.5040367938527</v>
      </c>
      <c r="I58" s="29">
        <v>19.216912290629608</v>
      </c>
      <c r="J58" s="266">
        <v>5464.8547740138947</v>
      </c>
      <c r="K58" s="38">
        <v>11.625581066959811</v>
      </c>
      <c r="L58" s="266">
        <v>1169.649262779958</v>
      </c>
      <c r="M58" s="274">
        <v>74.7392324075917</v>
      </c>
      <c r="N58" s="285"/>
      <c r="O58" s="286"/>
      <c r="P58" s="297">
        <v>38708.22492167999</v>
      </c>
      <c r="Q58" s="255">
        <v>180331.24168583157</v>
      </c>
    </row>
    <row r="59" spans="1:17" x14ac:dyDescent="0.15">
      <c r="A59" s="129"/>
      <c r="B59" s="130">
        <v>2</v>
      </c>
      <c r="C59" s="238">
        <v>-0.68473454389436084</v>
      </c>
      <c r="D59" s="36">
        <v>11.011885545149536</v>
      </c>
      <c r="E59" s="239">
        <v>-0.4985978628924137</v>
      </c>
      <c r="F59" s="27">
        <v>7.2934964454655971</v>
      </c>
      <c r="G59" s="240">
        <v>596.83899999999994</v>
      </c>
      <c r="H59" s="264">
        <v>6398.317152257544</v>
      </c>
      <c r="I59" s="27">
        <v>37.861399255421333</v>
      </c>
      <c r="J59" s="30">
        <v>5066.6097982560968</v>
      </c>
      <c r="K59" s="36">
        <v>13.515369525391074</v>
      </c>
      <c r="L59" s="264">
        <v>1331.7073540014471</v>
      </c>
      <c r="M59" s="270">
        <v>649.18540075554722</v>
      </c>
      <c r="N59" s="287">
        <v>-406.49033351251273</v>
      </c>
      <c r="O59" s="276">
        <f>N59</f>
        <v>-406.49033351251273</v>
      </c>
      <c r="P59" s="298">
        <v>38391.853536590002</v>
      </c>
      <c r="Q59" s="205">
        <v>181622.84457455884</v>
      </c>
    </row>
    <row r="60" spans="1:17" x14ac:dyDescent="0.15">
      <c r="A60" s="129"/>
      <c r="B60" s="130">
        <v>3</v>
      </c>
      <c r="C60" s="19">
        <v>0.8298998348462483</v>
      </c>
      <c r="D60" s="7">
        <v>11.999408479917296</v>
      </c>
      <c r="E60" s="20">
        <v>1.5382531307635228</v>
      </c>
      <c r="F60" s="6">
        <v>7.405571839557723</v>
      </c>
      <c r="G60" s="9">
        <v>603.4452380952381</v>
      </c>
      <c r="H60" s="21">
        <v>6669.4456071042823</v>
      </c>
      <c r="I60" s="27">
        <v>21.23025004544019</v>
      </c>
      <c r="J60" s="30">
        <v>5803.7583199486498</v>
      </c>
      <c r="K60" s="36">
        <v>10.641570116963294</v>
      </c>
      <c r="L60" s="21">
        <v>865.68728715563248</v>
      </c>
      <c r="M60" s="8">
        <v>238.2643845673872</v>
      </c>
      <c r="N60" s="55"/>
      <c r="O60" s="45"/>
      <c r="P60" s="296">
        <v>38103.828427339991</v>
      </c>
      <c r="Q60" s="39">
        <v>184092.35884074488</v>
      </c>
    </row>
    <row r="61" spans="1:17" x14ac:dyDescent="0.15">
      <c r="A61" s="129"/>
      <c r="B61" s="130">
        <v>4</v>
      </c>
      <c r="C61" s="19">
        <v>0.86455556408480128</v>
      </c>
      <c r="D61" s="7">
        <v>9.9521174643129271</v>
      </c>
      <c r="E61" s="20">
        <v>2.1180414362213629</v>
      </c>
      <c r="F61" s="6">
        <v>9.5879764556913614</v>
      </c>
      <c r="G61" s="9">
        <v>600.54761904761904</v>
      </c>
      <c r="H61" s="21">
        <v>6353.1025154607305</v>
      </c>
      <c r="I61" s="27">
        <v>24.905149000598527</v>
      </c>
      <c r="J61" s="30">
        <v>5370.4318815076458</v>
      </c>
      <c r="K61" s="36">
        <v>19.638753210628714</v>
      </c>
      <c r="L61" s="21">
        <v>982.67063395308469</v>
      </c>
      <c r="M61" s="8">
        <v>64.472400327418228</v>
      </c>
      <c r="N61" s="41"/>
      <c r="O61" s="280"/>
      <c r="P61" s="296">
        <v>37336.979591850002</v>
      </c>
      <c r="Q61" s="39">
        <v>184516.69209659065</v>
      </c>
    </row>
    <row r="62" spans="1:17" x14ac:dyDescent="0.15">
      <c r="A62" s="129"/>
      <c r="B62" s="130">
        <v>5</v>
      </c>
      <c r="C62" s="19">
        <v>1.7587633213391296</v>
      </c>
      <c r="D62" s="7">
        <v>10.874959509843386</v>
      </c>
      <c r="E62" s="20">
        <v>1.0404003703326836</v>
      </c>
      <c r="F62" s="6">
        <v>9.8329951441896934</v>
      </c>
      <c r="G62" s="9">
        <v>626.11904761904748</v>
      </c>
      <c r="H62" s="21">
        <v>6682.5631840246997</v>
      </c>
      <c r="I62" s="27">
        <v>14.873489670071738</v>
      </c>
      <c r="J62" s="30">
        <v>6003.6139603500924</v>
      </c>
      <c r="K62" s="36">
        <v>25.006055153664121</v>
      </c>
      <c r="L62" s="21">
        <v>678.94922367460731</v>
      </c>
      <c r="M62" s="8">
        <v>-33.086403352932372</v>
      </c>
      <c r="N62" s="287">
        <v>-2465.6568069661826</v>
      </c>
      <c r="O62" s="276">
        <f>O59+N62</f>
        <v>-2872.1471404786953</v>
      </c>
      <c r="P62" s="296">
        <v>37281.215991270001</v>
      </c>
      <c r="Q62" s="39">
        <v>184649.38189716329</v>
      </c>
    </row>
    <row r="63" spans="1:17" x14ac:dyDescent="0.15">
      <c r="A63" s="129"/>
      <c r="B63" s="130">
        <v>6</v>
      </c>
      <c r="C63" s="19">
        <v>1.237301900945309</v>
      </c>
      <c r="D63" s="7">
        <v>10.86325235139325</v>
      </c>
      <c r="E63" s="20">
        <v>1.2681436396496881</v>
      </c>
      <c r="F63" s="6">
        <v>10.568240430604847</v>
      </c>
      <c r="G63" s="9">
        <v>636.14619047619067</v>
      </c>
      <c r="H63" s="21">
        <v>6471.739073446759</v>
      </c>
      <c r="I63" s="27">
        <v>14.845365405611854</v>
      </c>
      <c r="J63" s="30">
        <v>5988.7210145273611</v>
      </c>
      <c r="K63" s="36">
        <v>13.142937077914274</v>
      </c>
      <c r="L63" s="21">
        <v>483.01805891939784</v>
      </c>
      <c r="M63" s="8">
        <v>41.184322619999222</v>
      </c>
      <c r="N63" s="40"/>
      <c r="O63" s="278"/>
      <c r="P63" s="296">
        <v>36986.887223170008</v>
      </c>
      <c r="Q63" s="39">
        <v>178979.34832493</v>
      </c>
    </row>
    <row r="64" spans="1:17" x14ac:dyDescent="0.15">
      <c r="A64" s="129"/>
      <c r="B64" s="130">
        <v>7</v>
      </c>
      <c r="C64" s="19">
        <v>-0.57649632679170892</v>
      </c>
      <c r="D64" s="7">
        <v>11.889318088274358</v>
      </c>
      <c r="E64" s="20">
        <v>-5.1413205896277958E-2</v>
      </c>
      <c r="F64" s="6">
        <v>10.000265894959126</v>
      </c>
      <c r="G64" s="9">
        <v>652.40699999999993</v>
      </c>
      <c r="H64" s="21">
        <v>6176.1481406896928</v>
      </c>
      <c r="I64" s="27">
        <v>11.838471012124296</v>
      </c>
      <c r="J64" s="30">
        <v>5801.2671283884929</v>
      </c>
      <c r="K64" s="36">
        <v>15.739522326179767</v>
      </c>
      <c r="L64" s="21">
        <v>374.88101230119992</v>
      </c>
      <c r="M64" s="8">
        <v>-26.49895267637481</v>
      </c>
      <c r="N64" s="41"/>
      <c r="O64" s="280"/>
      <c r="P64" s="296">
        <v>37575.877886410002</v>
      </c>
      <c r="Q64" s="39">
        <v>180907.21588742398</v>
      </c>
    </row>
    <row r="65" spans="1:19" x14ac:dyDescent="0.15">
      <c r="A65" s="129"/>
      <c r="B65" s="130">
        <v>8</v>
      </c>
      <c r="C65" s="19">
        <v>-1.3049560875054378</v>
      </c>
      <c r="D65" s="7">
        <v>11.29313723246379</v>
      </c>
      <c r="E65" s="20">
        <v>0.16654325547675874</v>
      </c>
      <c r="F65" s="6">
        <v>10.665658869360929</v>
      </c>
      <c r="G65" s="9">
        <v>656.25090909090898</v>
      </c>
      <c r="H65" s="21">
        <v>6231.8288039854224</v>
      </c>
      <c r="I65" s="27">
        <v>-0.9936469306505713</v>
      </c>
      <c r="J65" s="30">
        <v>6533.5272647380716</v>
      </c>
      <c r="K65" s="36">
        <v>18.210316683434492</v>
      </c>
      <c r="L65" s="21">
        <v>-301.69846075264923</v>
      </c>
      <c r="M65" s="8">
        <v>-139.3176360288746</v>
      </c>
      <c r="N65" s="287">
        <v>-3394.7168341680817</v>
      </c>
      <c r="O65" s="276">
        <f>O62+N65</f>
        <v>-6266.863974646777</v>
      </c>
      <c r="P65" s="296">
        <v>36780.743382730012</v>
      </c>
      <c r="Q65" s="39">
        <v>179318.0239131838</v>
      </c>
    </row>
    <row r="66" spans="1:19" x14ac:dyDescent="0.15">
      <c r="A66" s="129"/>
      <c r="B66" s="130">
        <v>9</v>
      </c>
      <c r="C66" s="19">
        <v>2.7324149130085962</v>
      </c>
      <c r="D66" s="7">
        <v>13.062488917341586</v>
      </c>
      <c r="E66" s="20">
        <v>1.2968845400809892</v>
      </c>
      <c r="F66" s="6">
        <v>10.018549212144578</v>
      </c>
      <c r="G66" s="9">
        <v>680.91470588235302</v>
      </c>
      <c r="H66" s="21">
        <v>5534.0751752925107</v>
      </c>
      <c r="I66" s="27">
        <v>-7.019351879093505</v>
      </c>
      <c r="J66" s="30">
        <v>5655.7000392529635</v>
      </c>
      <c r="K66" s="36">
        <v>12.255515160224896</v>
      </c>
      <c r="L66" s="21">
        <v>-121.62486396045279</v>
      </c>
      <c r="M66" s="8">
        <v>-113.31242799636038</v>
      </c>
      <c r="N66" s="43"/>
      <c r="O66" s="278"/>
      <c r="P66" s="296">
        <v>37133.648012039986</v>
      </c>
      <c r="Q66" s="39">
        <v>181388.46256941318</v>
      </c>
    </row>
    <row r="67" spans="1:19" x14ac:dyDescent="0.15">
      <c r="A67" s="129"/>
      <c r="B67" s="130">
        <v>10</v>
      </c>
      <c r="C67" s="19">
        <v>-1.1954029635233177</v>
      </c>
      <c r="D67" s="7">
        <v>10.913475674518835</v>
      </c>
      <c r="E67" s="20">
        <v>-1.0071881695608353</v>
      </c>
      <c r="F67" s="6">
        <v>8.8598714572162063</v>
      </c>
      <c r="G67" s="9">
        <v>676.84090909090889</v>
      </c>
      <c r="H67" s="21">
        <v>6566.0906796935978</v>
      </c>
      <c r="I67" s="27">
        <v>7.1893828026561746</v>
      </c>
      <c r="J67" s="30">
        <v>6782.6162875386963</v>
      </c>
      <c r="K67" s="36">
        <v>25.642337984176034</v>
      </c>
      <c r="L67" s="21">
        <v>-216.52560784509842</v>
      </c>
      <c r="M67" s="8">
        <v>-129.76956697095784</v>
      </c>
      <c r="N67" s="41"/>
      <c r="O67" s="280"/>
      <c r="P67" s="296">
        <v>37457.158173609991</v>
      </c>
      <c r="Q67" s="39">
        <v>182285.04655674257</v>
      </c>
    </row>
    <row r="68" spans="1:19" ht="14.25" thickBot="1" x14ac:dyDescent="0.2">
      <c r="A68" s="129"/>
      <c r="B68" s="130">
        <v>11</v>
      </c>
      <c r="C68" s="19">
        <v>1.1877008476402828</v>
      </c>
      <c r="D68" s="7">
        <v>11.184184446003908</v>
      </c>
      <c r="E68" s="20"/>
      <c r="F68" s="6"/>
      <c r="G68" s="9">
        <v>677.61199999999985</v>
      </c>
      <c r="H68" s="21">
        <v>5955.3467364485468</v>
      </c>
      <c r="I68" s="27">
        <v>-3.5460257113405724</v>
      </c>
      <c r="J68" s="30">
        <v>5621.5336220478721</v>
      </c>
      <c r="K68" s="36">
        <v>1.7784226032747652</v>
      </c>
      <c r="L68" s="21">
        <v>333.81311440067475</v>
      </c>
      <c r="M68" s="8">
        <v>-48.721660903147843</v>
      </c>
      <c r="N68" s="42"/>
      <c r="O68" s="276"/>
      <c r="P68" s="296">
        <v>37648.473215010003</v>
      </c>
      <c r="Q68" s="39"/>
    </row>
    <row r="69" spans="1:19" ht="14.25" hidden="1" thickBot="1" x14ac:dyDescent="0.2">
      <c r="A69" s="129"/>
      <c r="B69" s="130">
        <v>12</v>
      </c>
      <c r="C69" s="19">
        <v>-100</v>
      </c>
      <c r="D69" s="7">
        <v>-100</v>
      </c>
      <c r="E69" s="20" t="e">
        <v>#DIV/0!</v>
      </c>
      <c r="F69" s="6">
        <v>-100</v>
      </c>
      <c r="G69" s="9"/>
      <c r="H69" s="21"/>
      <c r="I69" s="27"/>
      <c r="J69" s="30"/>
      <c r="K69" s="36"/>
      <c r="L69" s="21"/>
      <c r="M69" s="8"/>
      <c r="N69" s="42"/>
      <c r="O69" s="44"/>
      <c r="P69" s="296"/>
      <c r="Q69" s="39"/>
    </row>
    <row r="70" spans="1:19" s="47" customFormat="1" x14ac:dyDescent="0.15">
      <c r="A70" s="288" t="s">
        <v>30</v>
      </c>
      <c r="B70" s="288"/>
      <c r="C70" s="289"/>
      <c r="D70" s="289"/>
      <c r="E70" s="289"/>
      <c r="F70" s="289"/>
      <c r="G70" s="289"/>
      <c r="H70" s="290"/>
      <c r="I70" s="291"/>
      <c r="J70" s="292"/>
      <c r="K70" s="291"/>
      <c r="L70" s="290"/>
      <c r="M70" s="293"/>
      <c r="N70" s="397"/>
      <c r="O70" s="399"/>
      <c r="P70" s="294"/>
      <c r="Q70" s="295"/>
      <c r="R70"/>
      <c r="S70"/>
    </row>
    <row r="71" spans="1:19" s="47" customFormat="1" x14ac:dyDescent="0.15">
      <c r="A71" s="2" t="s">
        <v>63</v>
      </c>
      <c r="B71" s="2"/>
      <c r="C71" s="10"/>
      <c r="D71" s="10"/>
      <c r="E71" s="10"/>
      <c r="F71" s="10"/>
      <c r="G71" s="10"/>
      <c r="H71" s="312"/>
      <c r="I71" s="48"/>
      <c r="J71" s="49"/>
      <c r="K71" s="48"/>
      <c r="L71" s="312"/>
      <c r="M71" s="11"/>
      <c r="N71" s="398"/>
      <c r="O71" s="396"/>
      <c r="P71" s="46"/>
      <c r="Q71" s="50"/>
    </row>
    <row r="72" spans="1:19" s="47" customFormat="1" x14ac:dyDescent="0.15">
      <c r="A72" s="2"/>
      <c r="B72" s="2"/>
      <c r="C72" s="10"/>
      <c r="D72" s="10"/>
      <c r="E72" s="10"/>
      <c r="F72" s="10"/>
      <c r="G72" s="10"/>
      <c r="H72" s="312"/>
      <c r="I72" s="48"/>
      <c r="J72" s="49"/>
      <c r="K72" s="48"/>
      <c r="L72" s="312"/>
      <c r="M72" s="11"/>
      <c r="N72" s="398"/>
      <c r="O72" s="396"/>
      <c r="P72" s="46"/>
      <c r="Q72" s="50"/>
    </row>
    <row r="73" spans="1:19" s="47" customFormat="1" x14ac:dyDescent="0.15">
      <c r="A73" s="2"/>
      <c r="B73" s="2"/>
      <c r="C73" s="10"/>
      <c r="D73" s="10"/>
      <c r="E73" s="10"/>
      <c r="F73" s="10"/>
      <c r="G73" s="10"/>
      <c r="H73" s="46"/>
      <c r="I73" s="48"/>
      <c r="J73" s="46"/>
      <c r="K73" s="10"/>
      <c r="L73" s="46"/>
      <c r="M73" s="11"/>
      <c r="N73" s="400"/>
      <c r="O73" s="396"/>
      <c r="P73" s="46"/>
      <c r="Q73" s="50"/>
    </row>
    <row r="74" spans="1:19" s="47" customFormat="1" x14ac:dyDescent="0.15">
      <c r="A74" s="2"/>
      <c r="B74" s="2"/>
      <c r="C74" s="10"/>
      <c r="D74" s="10"/>
      <c r="E74" s="10"/>
      <c r="F74" s="10"/>
      <c r="G74" s="10"/>
      <c r="H74" s="46"/>
      <c r="I74" s="48"/>
      <c r="J74" s="46"/>
      <c r="K74" s="10"/>
      <c r="L74" s="46"/>
      <c r="M74" s="11"/>
      <c r="N74" s="400"/>
      <c r="O74" s="396"/>
      <c r="P74" s="46"/>
      <c r="Q74" s="50"/>
    </row>
    <row r="75" spans="1:19" s="47" customFormat="1" x14ac:dyDescent="0.15">
      <c r="A75" s="2"/>
      <c r="B75" s="2"/>
      <c r="C75" s="10"/>
      <c r="D75" s="10"/>
      <c r="E75" s="10"/>
      <c r="F75" s="10"/>
      <c r="G75" s="10"/>
      <c r="H75" s="46"/>
      <c r="I75" s="48"/>
      <c r="J75" s="46"/>
      <c r="K75" s="10"/>
      <c r="L75" s="46"/>
      <c r="M75" s="11"/>
      <c r="N75" s="400"/>
      <c r="O75" s="396"/>
      <c r="P75" s="46"/>
      <c r="Q75" s="50"/>
    </row>
    <row r="76" spans="1:19" s="47" customFormat="1" x14ac:dyDescent="0.15">
      <c r="A76" s="2"/>
      <c r="B76" s="2"/>
      <c r="C76" s="10"/>
      <c r="D76" s="10"/>
      <c r="E76" s="10"/>
      <c r="F76" s="10"/>
      <c r="G76" s="51"/>
      <c r="H76" s="46"/>
      <c r="I76" s="48"/>
      <c r="J76" s="46"/>
      <c r="K76" s="10"/>
      <c r="L76" s="46"/>
      <c r="M76" s="11"/>
      <c r="N76" s="396"/>
      <c r="O76" s="396"/>
      <c r="P76" s="46"/>
      <c r="Q76" s="50"/>
    </row>
    <row r="77" spans="1:19" s="47" customFormat="1" x14ac:dyDescent="0.15">
      <c r="A77" s="2"/>
      <c r="B77" s="2"/>
      <c r="C77" s="10"/>
      <c r="D77" s="10"/>
      <c r="E77" s="10"/>
      <c r="F77" s="10"/>
      <c r="G77" s="10"/>
      <c r="H77" s="46"/>
      <c r="I77" s="48"/>
      <c r="J77" s="46"/>
      <c r="K77" s="10"/>
      <c r="L77" s="46"/>
      <c r="M77" s="11"/>
      <c r="N77" s="398"/>
      <c r="O77" s="396"/>
      <c r="P77" s="46"/>
      <c r="Q77" s="50"/>
    </row>
    <row r="78" spans="1:19" s="47" customFormat="1" x14ac:dyDescent="0.15">
      <c r="A78" s="2"/>
      <c r="B78" s="2"/>
      <c r="C78" s="10"/>
      <c r="D78" s="10"/>
      <c r="E78" s="10"/>
      <c r="F78" s="10"/>
      <c r="G78" s="10"/>
      <c r="H78" s="46"/>
      <c r="I78" s="48"/>
      <c r="J78" s="46"/>
      <c r="K78" s="10"/>
      <c r="L78" s="46"/>
      <c r="M78" s="11"/>
      <c r="N78" s="398"/>
      <c r="O78" s="396"/>
      <c r="P78" s="46"/>
      <c r="Q78" s="50"/>
    </row>
    <row r="79" spans="1:19" s="47" customFormat="1" x14ac:dyDescent="0.15">
      <c r="A79" s="2"/>
      <c r="B79" s="2"/>
      <c r="C79" s="10"/>
      <c r="D79" s="10"/>
      <c r="E79" s="10"/>
      <c r="F79" s="10"/>
      <c r="G79" s="10"/>
      <c r="H79" s="46"/>
      <c r="I79" s="48"/>
      <c r="J79" s="46"/>
      <c r="K79" s="10"/>
      <c r="L79" s="46"/>
      <c r="M79" s="11"/>
      <c r="N79" s="2"/>
      <c r="O79" s="396"/>
      <c r="P79" s="46"/>
      <c r="Q79" s="50"/>
    </row>
    <row r="80" spans="1:19" s="47" customFormat="1" x14ac:dyDescent="0.15">
      <c r="A80" s="2"/>
      <c r="B80" s="2"/>
      <c r="C80" s="10"/>
      <c r="D80" s="10"/>
      <c r="E80" s="10"/>
      <c r="F80" s="10"/>
      <c r="G80" s="10"/>
      <c r="H80" s="46"/>
      <c r="I80" s="48"/>
      <c r="J80" s="46"/>
      <c r="K80" s="10"/>
      <c r="L80" s="46"/>
      <c r="M80" s="11"/>
      <c r="N80" s="2"/>
      <c r="O80" s="396"/>
      <c r="P80" s="46"/>
      <c r="Q80" s="52"/>
    </row>
    <row r="81" spans="1:17" s="47" customFormat="1" x14ac:dyDescent="0.15">
      <c r="A81" s="2"/>
      <c r="B81" s="2"/>
      <c r="C81" s="10"/>
      <c r="D81" s="10"/>
      <c r="E81" s="10"/>
      <c r="F81" s="10"/>
      <c r="G81" s="10"/>
      <c r="H81" s="53"/>
      <c r="I81" s="48"/>
      <c r="J81" s="53"/>
      <c r="K81" s="10"/>
      <c r="L81" s="53"/>
      <c r="M81" s="10"/>
      <c r="N81" s="2"/>
      <c r="O81" s="396"/>
      <c r="P81" s="46"/>
      <c r="Q81" s="50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79:O81"/>
    <mergeCell ref="N70:N72"/>
    <mergeCell ref="O70:O72"/>
    <mergeCell ref="N73:N75"/>
    <mergeCell ref="O73:O75"/>
    <mergeCell ref="N76:N78"/>
    <mergeCell ref="O76:O78"/>
  </mergeCells>
  <phoneticPr fontId="3"/>
  <pageMargins left="0.23622047244094491" right="0.23622047244094491" top="0.74803149606299213" bottom="0.74803149606299213" header="0.31496062992125984" footer="0.31496062992125984"/>
  <pageSetup paperSize="9" scale="85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5" sqref="C35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2018-11-08T20:39:30Z</cp:lastPrinted>
  <dcterms:created xsi:type="dcterms:W3CDTF">2017-03-22T22:23:09Z</dcterms:created>
  <dcterms:modified xsi:type="dcterms:W3CDTF">2018-12-07T13:12:51Z</dcterms:modified>
</cp:coreProperties>
</file>