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☆経済班　Economica\経済３-201507\★引継\経済報告４月作業分（武）\"/>
    </mc:Choice>
  </mc:AlternateContent>
  <bookViews>
    <workbookView xWindow="0" yWindow="0" windowWidth="23040" windowHeight="8928" tabRatio="671" activeTab="2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</workbook>
</file>

<file path=xl/calcChain.xml><?xml version="1.0" encoding="utf-8"?>
<calcChain xmlns="http://schemas.openxmlformats.org/spreadsheetml/2006/main">
  <c r="O12" i="3" l="1"/>
  <c r="N12" i="3"/>
  <c r="M12" i="3"/>
  <c r="L12" i="3"/>
  <c r="K12" i="3"/>
  <c r="J12" i="3"/>
  <c r="J11" i="3"/>
  <c r="H12" i="3"/>
  <c r="P11" i="2"/>
  <c r="G11" i="2"/>
  <c r="F11" i="2"/>
  <c r="D11" i="2"/>
  <c r="G12" i="1"/>
  <c r="H12" i="1"/>
  <c r="H10" i="1"/>
  <c r="H11" i="1"/>
  <c r="P11" i="3" l="1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F10" i="2"/>
  <c r="D10" i="2"/>
  <c r="P10" i="2"/>
  <c r="O74" i="2"/>
  <c r="O77" i="2" s="1"/>
  <c r="O80" i="2" s="1"/>
  <c r="O83" i="2" s="1"/>
  <c r="Q9" i="2"/>
  <c r="J10" i="1"/>
  <c r="J9" i="1"/>
  <c r="J8" i="1"/>
  <c r="J7" i="1"/>
  <c r="P9" i="2"/>
  <c r="F9" i="2"/>
  <c r="D9" i="2"/>
  <c r="O62" i="2"/>
  <c r="O65" i="2"/>
  <c r="O68" i="2" s="1"/>
  <c r="O71" i="2" s="1"/>
  <c r="Q7" i="2"/>
  <c r="Q6" i="2"/>
  <c r="O50" i="2"/>
  <c r="O53" i="2"/>
  <c r="O56" i="2" s="1"/>
  <c r="O59" i="2" s="1"/>
  <c r="P8" i="2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<sst xmlns="http://schemas.openxmlformats.org/spreadsheetml/2006/main" count="417" uniqueCount="105">
  <si>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</si>
  <si>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</si>
  <si>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</si>
  <si>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</si>
  <si>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</si>
  <si>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</si>
  <si>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</si>
  <si>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</si>
  <si>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</si>
  <si>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</si>
  <si>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</si>
  <si>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</si>
  <si>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</si>
  <si>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</si>
  <si>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</si>
  <si>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</si>
  <si>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</si>
  <si>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</si>
  <si>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</si>
  <si>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</si>
  <si>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</si>
  <si>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</si>
  <si>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</si>
  <si>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</si>
  <si>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</si>
  <si>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</si>
  <si>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</si>
  <si>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</si>
  <si>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</si>
  <si>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</si>
  <si>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</si>
  <si>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</si>
  <si>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</si>
  <si>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</si>
  <si>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</si>
  <si>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</si>
  <si>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</si>
  <si>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</si>
  <si>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</si>
  <si>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</si>
  <si>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</si>
  <si>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</si>
  <si>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</si>
  <si>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</si>
  <si>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</si>
  <si>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</si>
  <si>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</si>
  <si>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</si>
  <si>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</si>
  <si>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</si>
  <si>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</si>
  <si>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</si>
  <si>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</si>
  <si>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</si>
  <si>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</si>
  <si>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</si>
  <si>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</si>
  <si>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</si>
  <si>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</si>
  <si>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</si>
  <si>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</si>
  <si>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</si>
  <si>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</si>
  <si>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</si>
  <si>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</si>
  <si>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</si>
  <si>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</si>
  <si>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</si>
  <si>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</si>
  <si>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</si>
  <si>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</si>
  <si>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</si>
  <si>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</si>
  <si>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</si>
  <si>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</si>
  <si>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</si>
  <si>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</si>
  <si>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</si>
  <si>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</si>
  <si>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</si>
  <si>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</si>
  <si>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</si>
  <si>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</si>
  <si>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</si>
  <si>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</si>
  <si>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</si>
  <si>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</si>
  <si>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</si>
  <si>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</si>
  <si>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</si>
  <si>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</si>
  <si>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</si>
  <si>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</si>
  <si>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</si>
  <si>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</si>
  <si>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</si>
  <si>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</si>
  <si>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</si>
  <si>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</si>
  <si>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</si>
  <si>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</si>
  <si>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</si>
  <si>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</si>
  <si>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</si>
  <si>
    <t>商業活動指数</t>
    <rPh sb="0" eb="2">
      <t>ショウギョウ</t>
    </rPh>
    <rPh sb="2" eb="4">
      <t>カツドウ</t>
    </rPh>
    <rPh sb="4" eb="6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</si>
</sst>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0" borderId="0"/>
  </cellStyleXfs>
  <cellXfs count="6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78" fontId="0" fillId="0" borderId="55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vertical="center" shrinkToFit="1"/>
    </xf>
    <xf numFmtId="183" fontId="0" fillId="0" borderId="48" xfId="1" applyNumberFormat="1" applyFont="1" applyBorder="1" applyAlignment="1">
      <alignment vertical="center" shrinkToFit="1"/>
    </xf>
    <xf numFmtId="178" fontId="0" fillId="0" borderId="10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shrinkToFit="1"/>
    </xf>
    <xf numFmtId="178" fontId="7" fillId="0" borderId="60" xfId="0" applyNumberFormat="1" applyFont="1" applyBorder="1" applyAlignment="1">
      <alignment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</cellXfs>
  <cellStyles count="55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  <cellStyle name="標準 7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zoomScale="85" zoomScaleNormal="85" zoomScaleSheetLayoutView="55" workbookViewId="0">
      <pane xSplit="2" ySplit="13" topLeftCell="C86" activePane="bottomRight" state="frozen"/>
      <selection activeCell="E82" sqref="E82"/>
      <selection pane="topRight" activeCell="E82" sqref="E82"/>
      <selection pane="bottomLeft" activeCell="E82" sqref="E82"/>
      <selection pane="bottomRight" activeCell="S100" sqref="S100"/>
    </sheetView>
  </sheetViews>
  <sheetFormatPr defaultRowHeight="13.2"/>
  <cols>
    <col min="1" max="1" width="5.109375" customWidth="1"/>
    <col min="2" max="2" width="2.6640625" customWidth="1"/>
    <col min="3" max="4" width="7.44140625" style="364" customWidth="1"/>
    <col min="5" max="6" width="7.21875" style="364" customWidth="1"/>
    <col min="7" max="8" width="5.33203125" customWidth="1"/>
    <col min="9" max="10" width="5.33203125" hidden="1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405" t="s">
        <v>0</v>
      </c>
      <c r="B1" s="404" t="s">
        <v>1</v>
      </c>
      <c r="C1" s="320" t="s">
        <v>2</v>
      </c>
      <c r="D1" s="320" t="s">
        <v>3</v>
      </c>
      <c r="E1" s="321" t="s">
        <v>4</v>
      </c>
      <c r="F1" s="320" t="s">
        <v>5</v>
      </c>
      <c r="G1" s="583" t="s">
        <v>6</v>
      </c>
      <c r="H1" s="584"/>
      <c r="I1" s="583" t="s">
        <v>7</v>
      </c>
      <c r="J1" s="584"/>
      <c r="K1" s="583" t="s">
        <v>8</v>
      </c>
      <c r="L1" s="584"/>
      <c r="M1" s="70" t="s">
        <v>9</v>
      </c>
      <c r="N1" s="70" t="s">
        <v>10</v>
      </c>
      <c r="O1" s="583" t="s">
        <v>11</v>
      </c>
      <c r="P1" s="584"/>
      <c r="Q1" s="583" t="s">
        <v>12</v>
      </c>
      <c r="R1" s="584"/>
      <c r="S1" s="70" t="s">
        <v>13</v>
      </c>
    </row>
    <row r="2" spans="1:21" s="1" customFormat="1">
      <c r="A2" s="71"/>
      <c r="B2" s="72"/>
      <c r="C2" s="322" t="s">
        <v>14</v>
      </c>
      <c r="D2" s="322" t="s">
        <v>15</v>
      </c>
      <c r="E2" s="323" t="s">
        <v>16</v>
      </c>
      <c r="F2" s="322" t="s">
        <v>17</v>
      </c>
      <c r="G2" s="579" t="s">
        <v>68</v>
      </c>
      <c r="H2" s="580"/>
      <c r="I2" s="579" t="s">
        <v>35</v>
      </c>
      <c r="J2" s="580"/>
      <c r="K2" s="581"/>
      <c r="L2" s="582"/>
      <c r="M2" s="55" t="s">
        <v>18</v>
      </c>
      <c r="N2" s="55" t="s">
        <v>19</v>
      </c>
      <c r="O2" s="579" t="s">
        <v>20</v>
      </c>
      <c r="P2" s="580"/>
      <c r="Q2" s="579" t="s">
        <v>20</v>
      </c>
      <c r="R2" s="580"/>
      <c r="S2" s="55" t="s">
        <v>21</v>
      </c>
    </row>
    <row r="3" spans="1:21" s="1" customFormat="1" ht="14.25" customHeight="1">
      <c r="A3" s="71"/>
      <c r="B3" s="72"/>
      <c r="C3" s="322" t="s">
        <v>31</v>
      </c>
      <c r="D3" s="322" t="s">
        <v>22</v>
      </c>
      <c r="E3" s="322" t="s">
        <v>32</v>
      </c>
      <c r="F3" s="322" t="s">
        <v>32</v>
      </c>
      <c r="G3" s="71"/>
      <c r="H3" s="72"/>
      <c r="I3" s="71"/>
      <c r="J3" s="72"/>
      <c r="K3" s="74" t="s">
        <v>23</v>
      </c>
      <c r="L3" s="403" t="s">
        <v>24</v>
      </c>
      <c r="M3" s="55"/>
      <c r="N3" s="75"/>
      <c r="O3" s="579" t="s">
        <v>66</v>
      </c>
      <c r="P3" s="580"/>
      <c r="Q3" s="579" t="s">
        <v>66</v>
      </c>
      <c r="R3" s="580"/>
      <c r="S3" s="55" t="s">
        <v>25</v>
      </c>
    </row>
    <row r="4" spans="1:21" s="1" customFormat="1" ht="13.8" thickBot="1">
      <c r="A4" s="76" t="s">
        <v>26</v>
      </c>
      <c r="B4" s="77"/>
      <c r="C4" s="324" t="s">
        <v>27</v>
      </c>
      <c r="D4" s="324" t="s">
        <v>28</v>
      </c>
      <c r="E4" s="325" t="s">
        <v>27</v>
      </c>
      <c r="F4" s="324" t="s">
        <v>27</v>
      </c>
      <c r="G4" s="79" t="s">
        <v>27</v>
      </c>
      <c r="H4" s="80" t="s">
        <v>27</v>
      </c>
      <c r="I4" s="79" t="s">
        <v>27</v>
      </c>
      <c r="J4" s="80" t="s">
        <v>27</v>
      </c>
      <c r="K4" s="81" t="s">
        <v>27</v>
      </c>
      <c r="L4" s="80" t="s">
        <v>27</v>
      </c>
      <c r="M4" s="78" t="s">
        <v>27</v>
      </c>
      <c r="N4" s="78" t="s">
        <v>27</v>
      </c>
      <c r="O4" s="79" t="s">
        <v>27</v>
      </c>
      <c r="P4" s="80" t="s">
        <v>27</v>
      </c>
      <c r="Q4" s="79" t="s">
        <v>27</v>
      </c>
      <c r="R4" s="80" t="s">
        <v>27</v>
      </c>
      <c r="S4" s="78" t="s">
        <v>29</v>
      </c>
    </row>
    <row r="5" spans="1:21" s="1" customFormat="1">
      <c r="A5" s="82"/>
      <c r="B5" s="83"/>
      <c r="C5" s="326" t="s">
        <v>41</v>
      </c>
      <c r="D5" s="326" t="s">
        <v>45</v>
      </c>
      <c r="E5" s="327" t="s">
        <v>42</v>
      </c>
      <c r="F5" s="326" t="s">
        <v>42</v>
      </c>
      <c r="G5" s="87" t="s">
        <v>42</v>
      </c>
      <c r="H5" s="88" t="s">
        <v>43</v>
      </c>
      <c r="I5" s="87" t="s">
        <v>42</v>
      </c>
      <c r="J5" s="88" t="s">
        <v>43</v>
      </c>
      <c r="K5" s="85" t="s">
        <v>42</v>
      </c>
      <c r="L5" s="86" t="s">
        <v>42</v>
      </c>
      <c r="M5" s="84" t="s">
        <v>42</v>
      </c>
      <c r="N5" s="89" t="s">
        <v>42</v>
      </c>
      <c r="O5" s="87" t="s">
        <v>69</v>
      </c>
      <c r="P5" s="85" t="s">
        <v>69</v>
      </c>
      <c r="Q5" s="87" t="s">
        <v>69</v>
      </c>
      <c r="R5" s="90" t="s">
        <v>69</v>
      </c>
      <c r="S5" s="84" t="s">
        <v>44</v>
      </c>
    </row>
    <row r="6" spans="1:21" hidden="1">
      <c r="A6" s="91">
        <v>2014</v>
      </c>
      <c r="B6" s="92"/>
      <c r="C6" s="328">
        <v>1.7667397837445975</v>
      </c>
      <c r="D6" s="329">
        <v>1.7667397837000332</v>
      </c>
      <c r="E6" s="365" t="s">
        <v>33</v>
      </c>
      <c r="F6" s="340" t="s">
        <v>33</v>
      </c>
      <c r="G6" s="577">
        <v>4.3949999999999934</v>
      </c>
      <c r="H6" s="366" t="s">
        <v>33</v>
      </c>
      <c r="I6" s="129" t="s">
        <v>33</v>
      </c>
      <c r="J6" s="366" t="s">
        <v>33</v>
      </c>
      <c r="K6" s="96">
        <f>AVERAGE(K14:K25)</f>
        <v>6.3199818667590462</v>
      </c>
      <c r="L6" s="93">
        <f>AVERAGE(L14:L25)</f>
        <v>6.3399239576519468</v>
      </c>
      <c r="M6" s="97">
        <f t="shared" ref="M6:N6" si="0">AVERAGE(M14:M25)</f>
        <v>2.0059623032133671</v>
      </c>
      <c r="N6" s="93">
        <f t="shared" si="0"/>
        <v>1.6247629237154799</v>
      </c>
      <c r="O6" s="367" t="s">
        <v>33</v>
      </c>
      <c r="P6" s="366" t="s">
        <v>33</v>
      </c>
      <c r="Q6" s="367" t="s">
        <v>33</v>
      </c>
      <c r="R6" s="366" t="s">
        <v>33</v>
      </c>
      <c r="S6" s="97">
        <f t="shared" ref="S6" si="1">AVERAGE(S14:S25)</f>
        <v>311.14999999999998</v>
      </c>
    </row>
    <row r="7" spans="1:21" hidden="1">
      <c r="A7" s="91">
        <v>2015</v>
      </c>
      <c r="B7" s="92"/>
      <c r="C7" s="328">
        <v>2.3037670361224505</v>
      </c>
      <c r="D7" s="329">
        <v>2.3037670361199414</v>
      </c>
      <c r="E7" s="330">
        <v>0.60588599479629579</v>
      </c>
      <c r="F7" s="331">
        <v>-0.3049049350921984</v>
      </c>
      <c r="G7" s="577">
        <v>4.3488672829158581</v>
      </c>
      <c r="H7" s="95">
        <f>H37</f>
        <v>4.3777066465825687</v>
      </c>
      <c r="I7" s="94">
        <v>-1.2258537642294121</v>
      </c>
      <c r="J7" s="95">
        <f>J37</f>
        <v>-5.4695969251995606</v>
      </c>
      <c r="K7" s="96">
        <f t="shared" ref="K7:S7" si="2">AVERAGE(K26:K37)</f>
        <v>6.2699981274432304</v>
      </c>
      <c r="L7" s="93">
        <f t="shared" si="2"/>
        <v>6.2711863576531179</v>
      </c>
      <c r="M7" s="97">
        <f t="shared" si="2"/>
        <v>1.3705250618882374</v>
      </c>
      <c r="N7" s="93">
        <f t="shared" si="2"/>
        <v>1.4247069595017756</v>
      </c>
      <c r="O7" s="367" t="s">
        <v>33</v>
      </c>
      <c r="P7" s="366" t="s">
        <v>33</v>
      </c>
      <c r="Q7" s="367" t="s">
        <v>33</v>
      </c>
      <c r="R7" s="366" t="s">
        <v>33</v>
      </c>
      <c r="S7" s="97">
        <f t="shared" si="2"/>
        <v>249.55249999999998</v>
      </c>
    </row>
    <row r="8" spans="1:21" hidden="1">
      <c r="A8" s="98">
        <v>2016</v>
      </c>
      <c r="B8" s="99"/>
      <c r="C8" s="332">
        <v>1.7110892886739393</v>
      </c>
      <c r="D8" s="333">
        <v>1.7110892886725626</v>
      </c>
      <c r="E8" s="333">
        <v>4.4141954989762588E-2</v>
      </c>
      <c r="F8" s="333">
        <v>-2.7513736537317146</v>
      </c>
      <c r="G8" s="449">
        <v>3.7866617707807082</v>
      </c>
      <c r="H8" s="106">
        <f>H49</f>
        <v>2.7148913141517017</v>
      </c>
      <c r="I8" s="305">
        <v>-0.69688762897904821</v>
      </c>
      <c r="J8" s="106">
        <f>J49</f>
        <v>8.6321934945788215</v>
      </c>
      <c r="K8" s="103">
        <f t="shared" ref="K8:S8" si="3">AVERAGE(K38:K49)</f>
        <v>6.4595540268175311</v>
      </c>
      <c r="L8" s="100">
        <f t="shared" si="3"/>
        <v>6.7538647209255744</v>
      </c>
      <c r="M8" s="104">
        <f t="shared" si="3"/>
        <v>1.5508090685257512</v>
      </c>
      <c r="N8" s="100">
        <f t="shared" si="3"/>
        <v>1.3451761808251268</v>
      </c>
      <c r="O8" s="105">
        <f t="shared" si="3"/>
        <v>0.34545454545454546</v>
      </c>
      <c r="P8" s="368" t="s">
        <v>33</v>
      </c>
      <c r="Q8" s="105">
        <f t="shared" si="3"/>
        <v>0.13636363636363635</v>
      </c>
      <c r="R8" s="368" t="s">
        <v>33</v>
      </c>
      <c r="S8" s="104">
        <f t="shared" si="3"/>
        <v>220.59203968253971</v>
      </c>
    </row>
    <row r="9" spans="1:21">
      <c r="A9" s="301">
        <v>2017</v>
      </c>
      <c r="B9" s="302"/>
      <c r="C9" s="332">
        <v>1.1885725822943893</v>
      </c>
      <c r="D9" s="373">
        <v>1.188572582286973</v>
      </c>
      <c r="E9" s="373">
        <v>-0.95044714450694956</v>
      </c>
      <c r="F9" s="333">
        <v>-1.795024909258236</v>
      </c>
      <c r="G9" s="449">
        <v>2.1824694852291104</v>
      </c>
      <c r="H9" s="106">
        <f>H61</f>
        <v>2.2655426765015863</v>
      </c>
      <c r="I9" s="374">
        <v>9.748430344686998</v>
      </c>
      <c r="J9" s="106">
        <f>J61</f>
        <v>8.3685220729366563</v>
      </c>
      <c r="K9" s="103">
        <v>6.9348941055141431</v>
      </c>
      <c r="L9" s="100">
        <v>7.0194693099336725</v>
      </c>
      <c r="M9" s="374">
        <v>2.4884149100320685</v>
      </c>
      <c r="N9" s="374">
        <v>2.173438896475318</v>
      </c>
      <c r="O9" s="374">
        <v>0.47499999999999992</v>
      </c>
      <c r="P9" s="106">
        <v>5.7333333333333334</v>
      </c>
      <c r="Q9" s="374">
        <v>0.29166666666666663</v>
      </c>
      <c r="R9" s="106">
        <v>3.4583333333333335</v>
      </c>
      <c r="S9" s="104">
        <v>279.53886464762041</v>
      </c>
    </row>
    <row r="10" spans="1:21">
      <c r="A10" s="98">
        <v>2018</v>
      </c>
      <c r="B10" s="99"/>
      <c r="C10" s="332">
        <v>3.9493208909558764</v>
      </c>
      <c r="D10" s="373">
        <v>3.9493208909579192</v>
      </c>
      <c r="E10" s="373">
        <v>2.5155174232168065</v>
      </c>
      <c r="F10" s="333">
        <v>4.8275890125555998</v>
      </c>
      <c r="G10" s="449">
        <v>2.4352066246853044</v>
      </c>
      <c r="H10" s="106">
        <f>H85</f>
        <v>3.0007949125596234</v>
      </c>
      <c r="I10" s="374">
        <v>4.8771047029223746</v>
      </c>
      <c r="J10" s="106">
        <f>J73</f>
        <v>0.94757350336520663</v>
      </c>
      <c r="K10" s="103">
        <v>7.334404242313461</v>
      </c>
      <c r="L10" s="100">
        <v>7.6090645697691892</v>
      </c>
      <c r="M10" s="374">
        <v>2.7743210795534274</v>
      </c>
      <c r="N10" s="374">
        <v>2.3343317575608165</v>
      </c>
      <c r="O10" s="374">
        <v>0.31666666666666665</v>
      </c>
      <c r="P10" s="106">
        <v>4.4999999999999991</v>
      </c>
      <c r="Q10" s="100">
        <v>0.10833333333333332</v>
      </c>
      <c r="R10" s="106">
        <v>2.0333333333333337</v>
      </c>
      <c r="S10" s="104">
        <v>295.96208774938827</v>
      </c>
    </row>
    <row r="11" spans="1:21">
      <c r="A11" s="301">
        <v>2019</v>
      </c>
      <c r="B11" s="302"/>
      <c r="C11" s="332">
        <v>1.0544425507360122</v>
      </c>
      <c r="D11" s="373">
        <v>1.0544425507367228</v>
      </c>
      <c r="E11" s="373">
        <v>1.1589272413358165</v>
      </c>
      <c r="F11" s="333">
        <v>-2.3150953891664328</v>
      </c>
      <c r="G11" s="449">
        <v>2.2541478821009875</v>
      </c>
      <c r="H11" s="106">
        <f>H74</f>
        <v>1.7882400484946492</v>
      </c>
      <c r="I11" s="374">
        <v>1.900719689979713</v>
      </c>
      <c r="J11" s="106">
        <v>6.123344152995891</v>
      </c>
      <c r="K11" s="103">
        <v>7.2170719573582858</v>
      </c>
      <c r="L11" s="100">
        <v>7.6483362064873219</v>
      </c>
      <c r="M11" s="104">
        <v>1.9200812774752645</v>
      </c>
      <c r="N11" s="100">
        <v>2.0498108261128576</v>
      </c>
      <c r="O11" s="374">
        <v>0.375</v>
      </c>
      <c r="P11" s="106">
        <v>4.6583333333333341</v>
      </c>
      <c r="Q11" s="100">
        <v>0.125</v>
      </c>
      <c r="R11" s="102">
        <v>2.0500000000000003</v>
      </c>
      <c r="S11" s="104">
        <v>272.27910741106717</v>
      </c>
    </row>
    <row r="12" spans="1:21" ht="13.8" thickBot="1">
      <c r="A12" s="301">
        <v>2020</v>
      </c>
      <c r="B12" s="302"/>
      <c r="C12" s="334"/>
      <c r="D12" s="335">
        <v>-5.9514606327816573</v>
      </c>
      <c r="E12" s="335">
        <v>-2.2458992074969264</v>
      </c>
      <c r="F12" s="369">
        <v>0.64731841134211265</v>
      </c>
      <c r="G12" s="578">
        <f>AVERAGE(H86:H97)</f>
        <v>3.0484986784879191</v>
      </c>
      <c r="H12" s="409">
        <f>H97</f>
        <v>2.9712521705575812</v>
      </c>
      <c r="I12" s="303"/>
      <c r="J12" s="370"/>
      <c r="K12" s="566">
        <v>10.57632440385945</v>
      </c>
      <c r="L12" s="407">
        <v>11.297544361111628</v>
      </c>
      <c r="M12" s="567">
        <v>-8.2075935281777106</v>
      </c>
      <c r="N12" s="568">
        <v>-11.401527423624287</v>
      </c>
      <c r="O12" s="408">
        <v>0.3166666666666666</v>
      </c>
      <c r="P12" s="409">
        <v>3.6500000000000004</v>
      </c>
      <c r="Q12" s="371">
        <v>0.10000000000000002</v>
      </c>
      <c r="R12" s="304">
        <v>0.58333333333333337</v>
      </c>
      <c r="S12" s="372">
        <v>279.83079278164945</v>
      </c>
    </row>
    <row r="13" spans="1:21" s="1" customFormat="1" ht="13.8" thickBot="1">
      <c r="A13" s="107"/>
      <c r="B13" s="108"/>
      <c r="C13" s="56" t="s">
        <v>36</v>
      </c>
      <c r="D13" s="57" t="s">
        <v>38</v>
      </c>
      <c r="E13" s="57" t="s">
        <v>38</v>
      </c>
      <c r="F13" s="58" t="s">
        <v>38</v>
      </c>
      <c r="G13" s="57" t="s">
        <v>37</v>
      </c>
      <c r="H13" s="61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07">
        <v>2014</v>
      </c>
      <c r="B14" s="109">
        <v>1</v>
      </c>
      <c r="C14" s="336"/>
      <c r="D14" s="337">
        <v>2.009724668889068</v>
      </c>
      <c r="E14" s="338" t="s">
        <v>34</v>
      </c>
      <c r="F14" s="337" t="s">
        <v>34</v>
      </c>
      <c r="G14" s="112" t="s">
        <v>67</v>
      </c>
      <c r="H14" s="113" t="s">
        <v>33</v>
      </c>
      <c r="I14" s="112" t="s">
        <v>34</v>
      </c>
      <c r="J14" s="113" t="s">
        <v>33</v>
      </c>
      <c r="K14" s="114">
        <v>6.115673995495297</v>
      </c>
      <c r="L14" s="115">
        <v>5.976077962743684</v>
      </c>
      <c r="M14" s="63">
        <v>2.3988416765248877</v>
      </c>
      <c r="N14" s="116">
        <v>2.2342715614754427</v>
      </c>
      <c r="O14" s="117"/>
      <c r="P14" s="118"/>
      <c r="Q14" s="114"/>
      <c r="R14" s="115"/>
      <c r="S14" s="119">
        <v>330.89</v>
      </c>
    </row>
    <row r="15" spans="1:21" hidden="1">
      <c r="A15" s="120"/>
      <c r="B15" s="121">
        <v>2</v>
      </c>
      <c r="C15" s="339">
        <v>3.014507563106017</v>
      </c>
      <c r="D15" s="340">
        <v>3.6095877060123183</v>
      </c>
      <c r="E15" s="341" t="s">
        <v>33</v>
      </c>
      <c r="F15" s="340" t="s">
        <v>33</v>
      </c>
      <c r="G15" s="124">
        <v>0.48185662307012045</v>
      </c>
      <c r="H15" s="125" t="s">
        <v>34</v>
      </c>
      <c r="I15" s="124">
        <v>1.1466260781329396</v>
      </c>
      <c r="J15" s="125" t="s">
        <v>33</v>
      </c>
      <c r="K15" s="126">
        <v>6.134262541805116</v>
      </c>
      <c r="L15" s="127">
        <v>5.9966588390009701</v>
      </c>
      <c r="M15" s="64">
        <v>2.6661585197403026</v>
      </c>
      <c r="N15" s="128">
        <v>2.6992494599956451</v>
      </c>
      <c r="O15" s="129"/>
      <c r="P15" s="130"/>
      <c r="Q15" s="126"/>
      <c r="R15" s="127"/>
      <c r="S15" s="131">
        <v>324.42</v>
      </c>
    </row>
    <row r="16" spans="1:21" hidden="1">
      <c r="A16" s="120"/>
      <c r="B16" s="121">
        <v>3</v>
      </c>
      <c r="C16" s="342"/>
      <c r="D16" s="340">
        <v>3.4458042711557946</v>
      </c>
      <c r="E16" s="341" t="s">
        <v>33</v>
      </c>
      <c r="F16" s="340" t="s">
        <v>33</v>
      </c>
      <c r="G16" s="124">
        <v>0.84165198669015062</v>
      </c>
      <c r="H16" s="125" t="s">
        <v>33</v>
      </c>
      <c r="I16" s="124">
        <v>-2.0064205457463902</v>
      </c>
      <c r="J16" s="125" t="s">
        <v>33</v>
      </c>
      <c r="K16" s="126">
        <v>6.4506699483346397</v>
      </c>
      <c r="L16" s="127">
        <v>6.3147639791680703</v>
      </c>
      <c r="M16" s="64">
        <v>2.4080479607172078</v>
      </c>
      <c r="N16" s="128">
        <v>2.1381288150434052</v>
      </c>
      <c r="O16" s="129"/>
      <c r="P16" s="130"/>
      <c r="Q16" s="126"/>
      <c r="R16" s="127"/>
      <c r="S16" s="131">
        <v>302.45</v>
      </c>
    </row>
    <row r="17" spans="1:19" hidden="1">
      <c r="A17" s="120"/>
      <c r="B17" s="121">
        <v>4</v>
      </c>
      <c r="C17" s="343"/>
      <c r="D17" s="340">
        <v>1.4810943258759313</v>
      </c>
      <c r="E17" s="341" t="s">
        <v>33</v>
      </c>
      <c r="F17" s="340" t="s">
        <v>33</v>
      </c>
      <c r="G17" s="124">
        <v>0.62111801242235032</v>
      </c>
      <c r="H17" s="125" t="s">
        <v>33</v>
      </c>
      <c r="I17" s="124">
        <v>-0.67567567567569098</v>
      </c>
      <c r="J17" s="125" t="s">
        <v>33</v>
      </c>
      <c r="K17" s="126">
        <v>6.107910961832494</v>
      </c>
      <c r="L17" s="127">
        <v>5.9560309735677102</v>
      </c>
      <c r="M17" s="64">
        <v>1.8996587285378563</v>
      </c>
      <c r="N17" s="128">
        <v>2.1737567476022512</v>
      </c>
      <c r="O17" s="129"/>
      <c r="P17" s="130"/>
      <c r="Q17" s="126"/>
      <c r="R17" s="127"/>
      <c r="S17" s="131">
        <v>302.58</v>
      </c>
    </row>
    <row r="18" spans="1:19" hidden="1">
      <c r="A18" s="120"/>
      <c r="B18" s="121">
        <v>5</v>
      </c>
      <c r="C18" s="339">
        <v>1.4875468369905942</v>
      </c>
      <c r="D18" s="340">
        <v>1.9559014841632028</v>
      </c>
      <c r="E18" s="341" t="s">
        <v>33</v>
      </c>
      <c r="F18" s="340" t="s">
        <v>33</v>
      </c>
      <c r="G18" s="124">
        <v>0.33757716049382935</v>
      </c>
      <c r="H18" s="125" t="s">
        <v>33</v>
      </c>
      <c r="I18" s="124">
        <v>1.6285301999587665</v>
      </c>
      <c r="J18" s="125" t="s">
        <v>33</v>
      </c>
      <c r="K18" s="126">
        <v>6.282261508993976</v>
      </c>
      <c r="L18" s="127">
        <v>6.1569079417875905</v>
      </c>
      <c r="M18" s="64">
        <v>1.4324958805985943</v>
      </c>
      <c r="N18" s="128">
        <v>1.5597408668942547</v>
      </c>
      <c r="O18" s="129"/>
      <c r="P18" s="130"/>
      <c r="Q18" s="126"/>
      <c r="R18" s="127"/>
      <c r="S18" s="131">
        <v>312.25</v>
      </c>
    </row>
    <row r="19" spans="1:19" hidden="1">
      <c r="A19" s="120"/>
      <c r="B19" s="121">
        <v>6</v>
      </c>
      <c r="C19" s="342"/>
      <c r="D19" s="340">
        <v>1.0159703770984185</v>
      </c>
      <c r="E19" s="344" t="s">
        <v>33</v>
      </c>
      <c r="F19" s="345" t="s">
        <v>33</v>
      </c>
      <c r="G19" s="124">
        <v>0.1</v>
      </c>
      <c r="H19" s="125" t="s">
        <v>33</v>
      </c>
      <c r="I19" s="124">
        <v>-0.4563894523326506</v>
      </c>
      <c r="J19" s="125" t="s">
        <v>33</v>
      </c>
      <c r="K19" s="126">
        <v>6.4509379484234497</v>
      </c>
      <c r="L19" s="127">
        <v>6.6861397684610964</v>
      </c>
      <c r="M19" s="64">
        <v>1.6051645364960843</v>
      </c>
      <c r="N19" s="128">
        <v>1.2997939955844418</v>
      </c>
      <c r="O19" s="129"/>
      <c r="P19" s="130"/>
      <c r="Q19" s="126"/>
      <c r="R19" s="127"/>
      <c r="S19" s="131">
        <v>308.72000000000003</v>
      </c>
    </row>
    <row r="20" spans="1:19" hidden="1">
      <c r="A20" s="120"/>
      <c r="B20" s="121">
        <v>7</v>
      </c>
      <c r="C20" s="343"/>
      <c r="D20" s="340">
        <v>0.3531518479594542</v>
      </c>
      <c r="E20" s="344" t="s">
        <v>33</v>
      </c>
      <c r="F20" s="345" t="s">
        <v>33</v>
      </c>
      <c r="G20" s="124">
        <v>0.2305918524212025</v>
      </c>
      <c r="H20" s="125" t="s">
        <v>33</v>
      </c>
      <c r="I20" s="124">
        <v>2.5063678043810489</v>
      </c>
      <c r="J20" s="125" t="s">
        <v>33</v>
      </c>
      <c r="K20" s="126">
        <v>6.4732132828685671</v>
      </c>
      <c r="L20" s="127">
        <v>6.7765293325323128</v>
      </c>
      <c r="M20" s="64">
        <v>1.8319726891690147</v>
      </c>
      <c r="N20" s="128">
        <v>1.0482511278042006</v>
      </c>
      <c r="O20" s="129"/>
      <c r="P20" s="130"/>
      <c r="Q20" s="126"/>
      <c r="R20" s="127"/>
      <c r="S20" s="131">
        <v>322.25</v>
      </c>
    </row>
    <row r="21" spans="1:19" hidden="1">
      <c r="A21" s="120"/>
      <c r="B21" s="121">
        <v>8</v>
      </c>
      <c r="C21" s="339">
        <v>1.0027004357470171</v>
      </c>
      <c r="D21" s="345">
        <v>0.17605728742713378</v>
      </c>
      <c r="E21" s="344" t="s">
        <v>33</v>
      </c>
      <c r="F21" s="345" t="s">
        <v>33</v>
      </c>
      <c r="G21" s="124">
        <v>0.32592024539876974</v>
      </c>
      <c r="H21" s="125" t="s">
        <v>33</v>
      </c>
      <c r="I21" s="124">
        <v>-0.1</v>
      </c>
      <c r="J21" s="125" t="s">
        <v>33</v>
      </c>
      <c r="K21" s="126">
        <v>6.6985770161660456</v>
      </c>
      <c r="L21" s="127">
        <v>7.2118477273441846</v>
      </c>
      <c r="M21" s="64">
        <v>1.7174278445623248</v>
      </c>
      <c r="N21" s="128">
        <v>0.6594177802384138</v>
      </c>
      <c r="O21" s="129"/>
      <c r="P21" s="130"/>
      <c r="Q21" s="126"/>
      <c r="R21" s="127"/>
      <c r="S21" s="131">
        <v>317.54000000000002</v>
      </c>
    </row>
    <row r="22" spans="1:19" hidden="1">
      <c r="A22" s="120"/>
      <c r="B22" s="121">
        <v>9</v>
      </c>
      <c r="C22" s="342"/>
      <c r="D22" s="345">
        <v>2.5255812773076203</v>
      </c>
      <c r="E22" s="344" t="s">
        <v>33</v>
      </c>
      <c r="F22" s="345" t="s">
        <v>33</v>
      </c>
      <c r="G22" s="124">
        <v>0.84081788648959765</v>
      </c>
      <c r="H22" s="125" t="s">
        <v>33</v>
      </c>
      <c r="I22" s="124">
        <v>0.54708870652599995</v>
      </c>
      <c r="J22" s="125" t="s">
        <v>33</v>
      </c>
      <c r="K22" s="126">
        <v>6.6353117646340287</v>
      </c>
      <c r="L22" s="127">
        <v>6.8155844790940678</v>
      </c>
      <c r="M22" s="64">
        <v>2.2085115756189655</v>
      </c>
      <c r="N22" s="128">
        <v>1.1843119969751958</v>
      </c>
      <c r="O22" s="129"/>
      <c r="P22" s="130"/>
      <c r="Q22" s="126"/>
      <c r="R22" s="127"/>
      <c r="S22" s="131">
        <v>311.72000000000003</v>
      </c>
    </row>
    <row r="23" spans="1:19" hidden="1">
      <c r="A23" s="120"/>
      <c r="B23" s="121">
        <v>10</v>
      </c>
      <c r="C23" s="343"/>
      <c r="D23" s="345">
        <v>1.7006522133263813</v>
      </c>
      <c r="E23" s="344" t="s">
        <v>33</v>
      </c>
      <c r="F23" s="345" t="s">
        <v>33</v>
      </c>
      <c r="G23" s="124">
        <v>1.0422588592003068</v>
      </c>
      <c r="H23" s="125" t="s">
        <v>33</v>
      </c>
      <c r="I23" s="124">
        <v>-1.3602798289933937</v>
      </c>
      <c r="J23" s="125" t="s">
        <v>33</v>
      </c>
      <c r="K23" s="126">
        <v>6.4100695379356809</v>
      </c>
      <c r="L23" s="127">
        <v>6.4435543985440766</v>
      </c>
      <c r="M23" s="64">
        <v>1.9849818242590134</v>
      </c>
      <c r="N23" s="128">
        <v>1.3498324761312741</v>
      </c>
      <c r="O23" s="129"/>
      <c r="P23" s="130"/>
      <c r="Q23" s="126"/>
      <c r="R23" s="127"/>
      <c r="S23" s="131">
        <v>305.68</v>
      </c>
    </row>
    <row r="24" spans="1:19" hidden="1">
      <c r="A24" s="120"/>
      <c r="B24" s="121">
        <v>11</v>
      </c>
      <c r="C24" s="339">
        <v>1.5944558871494818</v>
      </c>
      <c r="D24" s="345">
        <v>0.92008619503980427</v>
      </c>
      <c r="E24" s="344" t="s">
        <v>33</v>
      </c>
      <c r="F24" s="345" t="s">
        <v>33</v>
      </c>
      <c r="G24" s="124">
        <v>1.8754688672162345E-2</v>
      </c>
      <c r="H24" s="125" t="s">
        <v>33</v>
      </c>
      <c r="I24" s="124">
        <v>-9.8502758077223529E-2</v>
      </c>
      <c r="J24" s="125" t="s">
        <v>33</v>
      </c>
      <c r="K24" s="126">
        <v>6.0521994292936823</v>
      </c>
      <c r="L24" s="127">
        <v>5.8286365359637422</v>
      </c>
      <c r="M24" s="64">
        <v>2.1403924748728542</v>
      </c>
      <c r="N24" s="128">
        <v>1.7628895695788849</v>
      </c>
      <c r="O24" s="129"/>
      <c r="P24" s="130"/>
      <c r="Q24" s="126"/>
      <c r="R24" s="127"/>
      <c r="S24" s="131">
        <v>303.95999999999998</v>
      </c>
    </row>
    <row r="25" spans="1:19" ht="13.8" hidden="1" thickBot="1">
      <c r="A25" s="120"/>
      <c r="B25" s="121">
        <v>12</v>
      </c>
      <c r="C25" s="346"/>
      <c r="D25" s="345">
        <v>2.1297635757970834</v>
      </c>
      <c r="E25" s="344" t="s">
        <v>33</v>
      </c>
      <c r="F25" s="347" t="s">
        <v>33</v>
      </c>
      <c r="G25" s="124">
        <v>-0.41252578286142816</v>
      </c>
      <c r="H25" s="125" t="s">
        <v>33</v>
      </c>
      <c r="I25" s="124">
        <v>4.929994084006406E-2</v>
      </c>
      <c r="J25" s="125" t="s">
        <v>33</v>
      </c>
      <c r="K25" s="126">
        <v>6.0286944653255725</v>
      </c>
      <c r="L25" s="127">
        <v>5.916355553615861</v>
      </c>
      <c r="M25" s="64">
        <v>1.7778939274633032</v>
      </c>
      <c r="N25" s="128">
        <v>1.3875106872623499</v>
      </c>
      <c r="O25" s="129"/>
      <c r="P25" s="130"/>
      <c r="Q25" s="126"/>
      <c r="R25" s="127"/>
      <c r="S25" s="131">
        <v>291.33999999999997</v>
      </c>
    </row>
    <row r="26" spans="1:19" hidden="1">
      <c r="A26" s="107">
        <v>2015</v>
      </c>
      <c r="B26" s="109">
        <v>1</v>
      </c>
      <c r="C26" s="348"/>
      <c r="D26" s="337">
        <v>2.667530257488715</v>
      </c>
      <c r="E26" s="338">
        <v>-1.8790133616111859</v>
      </c>
      <c r="F26" s="337">
        <v>8.2058005465046833</v>
      </c>
      <c r="G26" s="112">
        <v>7.5315383167007255E-2</v>
      </c>
      <c r="H26" s="113">
        <v>4.5333857803127042</v>
      </c>
      <c r="I26" s="112">
        <v>-3.5478466541834952</v>
      </c>
      <c r="J26" s="113">
        <v>-0.69000507356671292</v>
      </c>
      <c r="K26" s="114">
        <v>6.1500208992353631</v>
      </c>
      <c r="L26" s="115">
        <v>5.8945909181155569</v>
      </c>
      <c r="M26" s="63">
        <v>1.1442378403764497</v>
      </c>
      <c r="N26" s="116">
        <v>1.1072349502369461</v>
      </c>
      <c r="O26" s="117" t="s">
        <v>33</v>
      </c>
      <c r="P26" s="118" t="s">
        <v>33</v>
      </c>
      <c r="Q26" s="114" t="s">
        <v>33</v>
      </c>
      <c r="R26" s="115" t="s">
        <v>33</v>
      </c>
      <c r="S26" s="119">
        <v>263.8</v>
      </c>
    </row>
    <row r="27" spans="1:19" hidden="1">
      <c r="A27" s="120"/>
      <c r="B27" s="121">
        <v>2</v>
      </c>
      <c r="C27" s="349">
        <v>2.3507992357896024</v>
      </c>
      <c r="D27" s="340">
        <v>2.1175386070684032</v>
      </c>
      <c r="E27" s="341">
        <v>-0.55926443985183028</v>
      </c>
      <c r="F27" s="340">
        <v>-6.0438748493674144E-2</v>
      </c>
      <c r="G27" s="124">
        <v>0.35747883349013243</v>
      </c>
      <c r="H27" s="125">
        <v>4.4039929536112687</v>
      </c>
      <c r="I27" s="124">
        <v>-0.20435271278226308</v>
      </c>
      <c r="J27" s="125">
        <v>-2.01645264847512</v>
      </c>
      <c r="K27" s="126">
        <v>6.1053956254781703</v>
      </c>
      <c r="L27" s="127">
        <v>5.9547771054084455</v>
      </c>
      <c r="M27" s="64">
        <v>0.56822370273781342</v>
      </c>
      <c r="N27" s="128">
        <v>0.59915186222803118</v>
      </c>
      <c r="O27" s="124" t="s">
        <v>33</v>
      </c>
      <c r="P27" s="130" t="s">
        <v>33</v>
      </c>
      <c r="Q27" s="126" t="s">
        <v>33</v>
      </c>
      <c r="R27" s="127" t="s">
        <v>33</v>
      </c>
      <c r="S27" s="131">
        <v>258.64</v>
      </c>
    </row>
    <row r="28" spans="1:19" hidden="1">
      <c r="A28" s="120"/>
      <c r="B28" s="121">
        <v>3</v>
      </c>
      <c r="C28" s="350"/>
      <c r="D28" s="340">
        <v>2.2598901111696268</v>
      </c>
      <c r="E28" s="341">
        <v>0.84008509628847605</v>
      </c>
      <c r="F28" s="340">
        <v>-1.024891786174309</v>
      </c>
      <c r="G28" s="124">
        <v>0.6280464941882169</v>
      </c>
      <c r="H28" s="125">
        <v>4.1828416149068293</v>
      </c>
      <c r="I28" s="124">
        <v>2.191051499948804</v>
      </c>
      <c r="J28" s="125">
        <v>2.180589680589673</v>
      </c>
      <c r="K28" s="126">
        <v>6.1310029563485768</v>
      </c>
      <c r="L28" s="127">
        <v>6.1015191300315399</v>
      </c>
      <c r="M28" s="64">
        <v>0.65906670605144768</v>
      </c>
      <c r="N28" s="128">
        <v>1.0030283469555368</v>
      </c>
      <c r="O28" s="124" t="s">
        <v>33</v>
      </c>
      <c r="P28" s="130" t="s">
        <v>33</v>
      </c>
      <c r="Q28" s="126" t="s">
        <v>33</v>
      </c>
      <c r="R28" s="127" t="s">
        <v>33</v>
      </c>
      <c r="S28" s="131">
        <v>268.79000000000002</v>
      </c>
    </row>
    <row r="29" spans="1:19" hidden="1">
      <c r="A29" s="120"/>
      <c r="B29" s="121">
        <v>4</v>
      </c>
      <c r="C29" s="351"/>
      <c r="D29" s="340">
        <v>3.0212425591679359</v>
      </c>
      <c r="E29" s="341">
        <v>-0.59103708542423306</v>
      </c>
      <c r="F29" s="340">
        <v>-0.31541447815963686</v>
      </c>
      <c r="G29" s="124">
        <v>0.57755006986492941</v>
      </c>
      <c r="H29" s="125">
        <v>4.1377314814814659</v>
      </c>
      <c r="I29" s="124">
        <v>-0.75142771265404029</v>
      </c>
      <c r="J29" s="125">
        <v>2.1026592455164028</v>
      </c>
      <c r="K29" s="126">
        <v>6.1484461400424406</v>
      </c>
      <c r="L29" s="127">
        <v>6.4169246402634412</v>
      </c>
      <c r="M29" s="64">
        <v>0.88168083257280649</v>
      </c>
      <c r="N29" s="128">
        <v>0.83812810142622762</v>
      </c>
      <c r="O29" s="124" t="s">
        <v>33</v>
      </c>
      <c r="P29" s="130" t="s">
        <v>33</v>
      </c>
      <c r="Q29" s="126" t="s">
        <v>33</v>
      </c>
      <c r="R29" s="127" t="s">
        <v>33</v>
      </c>
      <c r="S29" s="131">
        <v>273.45</v>
      </c>
    </row>
    <row r="30" spans="1:19" hidden="1">
      <c r="A30" s="120"/>
      <c r="B30" s="121">
        <v>5</v>
      </c>
      <c r="C30" s="349">
        <v>2.501229831444407</v>
      </c>
      <c r="D30" s="340">
        <v>1.6300212825816729</v>
      </c>
      <c r="E30" s="341">
        <v>-0.6951095753872778</v>
      </c>
      <c r="F30" s="340">
        <v>-2.1582230052565543</v>
      </c>
      <c r="G30" s="124">
        <v>0.17597480781699204</v>
      </c>
      <c r="H30" s="125">
        <v>3.9700086513505761</v>
      </c>
      <c r="I30" s="124">
        <v>1.5243286896830188</v>
      </c>
      <c r="J30" s="125">
        <v>1.9979716024340677</v>
      </c>
      <c r="K30" s="126">
        <v>6.5660674101789134</v>
      </c>
      <c r="L30" s="127">
        <v>6.7964831978268521</v>
      </c>
      <c r="M30" s="64">
        <v>1.4774481310127152</v>
      </c>
      <c r="N30" s="128">
        <v>1.17014346190214</v>
      </c>
      <c r="O30" s="124" t="s">
        <v>33</v>
      </c>
      <c r="P30" s="130" t="s">
        <v>33</v>
      </c>
      <c r="Q30" s="126" t="s">
        <v>33</v>
      </c>
      <c r="R30" s="127" t="s">
        <v>33</v>
      </c>
      <c r="S30" s="131">
        <v>285.79000000000002</v>
      </c>
    </row>
    <row r="31" spans="1:19" hidden="1">
      <c r="A31" s="120"/>
      <c r="B31" s="121">
        <v>6</v>
      </c>
      <c r="C31" s="350"/>
      <c r="D31" s="340">
        <v>2.8627950197546381</v>
      </c>
      <c r="E31" s="341">
        <v>2.0050553835051943</v>
      </c>
      <c r="F31" s="340">
        <v>2.5950945897318611</v>
      </c>
      <c r="G31" s="124">
        <v>0.48076923076925127</v>
      </c>
      <c r="H31" s="125">
        <v>4.4196771714066108</v>
      </c>
      <c r="I31" s="124">
        <v>-1.133538828676528</v>
      </c>
      <c r="J31" s="125">
        <v>1.3041263372389311</v>
      </c>
      <c r="K31" s="126">
        <v>6.5163518637493283</v>
      </c>
      <c r="L31" s="127">
        <v>6.6894677207846325</v>
      </c>
      <c r="M31" s="64">
        <v>1.5866659366256419</v>
      </c>
      <c r="N31" s="128">
        <v>1.51563174966447</v>
      </c>
      <c r="O31" s="124" t="s">
        <v>33</v>
      </c>
      <c r="P31" s="130" t="s">
        <v>33</v>
      </c>
      <c r="Q31" s="126" t="s">
        <v>33</v>
      </c>
      <c r="R31" s="127" t="s">
        <v>33</v>
      </c>
      <c r="S31" s="131">
        <v>264.61</v>
      </c>
    </row>
    <row r="32" spans="1:19" hidden="1">
      <c r="A32" s="120"/>
      <c r="B32" s="121">
        <v>7</v>
      </c>
      <c r="C32" s="351"/>
      <c r="D32" s="340">
        <v>2.375076305952617</v>
      </c>
      <c r="E32" s="341">
        <v>2.781413012323469</v>
      </c>
      <c r="F32" s="340">
        <v>-2.3673502067680929</v>
      </c>
      <c r="G32" s="124">
        <v>0.42326094957674254</v>
      </c>
      <c r="H32" s="125">
        <v>4.6203987730061513</v>
      </c>
      <c r="I32" s="124">
        <v>-1.0761339635924849</v>
      </c>
      <c r="J32" s="125">
        <v>-2.2363582148891781</v>
      </c>
      <c r="K32" s="126">
        <v>6.5732132127996898</v>
      </c>
      <c r="L32" s="127">
        <v>6.5323458689083091</v>
      </c>
      <c r="M32" s="64">
        <v>1.9410268021186283</v>
      </c>
      <c r="N32" s="128">
        <v>1.8320302686640089</v>
      </c>
      <c r="O32" s="124" t="s">
        <v>33</v>
      </c>
      <c r="P32" s="130" t="s">
        <v>33</v>
      </c>
      <c r="Q32" s="126" t="s">
        <v>33</v>
      </c>
      <c r="R32" s="127" t="s">
        <v>33</v>
      </c>
      <c r="S32" s="131">
        <v>247.52</v>
      </c>
    </row>
    <row r="33" spans="1:19" hidden="1">
      <c r="A33" s="133"/>
      <c r="B33" s="134">
        <v>8</v>
      </c>
      <c r="C33" s="349">
        <v>2.220631553163166</v>
      </c>
      <c r="D33" s="352">
        <v>1.6482489364577191</v>
      </c>
      <c r="E33" s="353">
        <v>-0.54765633469922648</v>
      </c>
      <c r="F33" s="352">
        <v>-5.7791471472588345</v>
      </c>
      <c r="G33" s="137">
        <v>0.67802822063405266</v>
      </c>
      <c r="H33" s="138">
        <v>4.9875788266768639</v>
      </c>
      <c r="I33" s="137">
        <v>0.57950386335909876</v>
      </c>
      <c r="J33" s="138">
        <v>-3.3509183274716636</v>
      </c>
      <c r="K33" s="139">
        <v>6.4643130987720774</v>
      </c>
      <c r="L33" s="140">
        <v>6.4416989343835445</v>
      </c>
      <c r="M33" s="65">
        <v>2.0303414295224753</v>
      </c>
      <c r="N33" s="141">
        <v>2.2865221683785908</v>
      </c>
      <c r="O33" s="137" t="s">
        <v>33</v>
      </c>
      <c r="P33" s="142" t="s">
        <v>33</v>
      </c>
      <c r="Q33" s="139" t="s">
        <v>33</v>
      </c>
      <c r="R33" s="140" t="s">
        <v>33</v>
      </c>
      <c r="S33" s="143">
        <v>230.83</v>
      </c>
    </row>
    <row r="34" spans="1:19" hidden="1">
      <c r="A34" s="144"/>
      <c r="B34" s="145">
        <v>9</v>
      </c>
      <c r="C34" s="350"/>
      <c r="D34" s="354">
        <v>2.6409999935726125</v>
      </c>
      <c r="E34" s="355">
        <v>5.4008163835976433</v>
      </c>
      <c r="F34" s="354">
        <v>1.5124682228190744</v>
      </c>
      <c r="G34" s="148">
        <v>0.50964688751364839</v>
      </c>
      <c r="H34" s="149">
        <v>4.6427894637104394</v>
      </c>
      <c r="I34" s="148">
        <v>1.3443849186293377</v>
      </c>
      <c r="J34" s="149">
        <v>-2.5845316750874425</v>
      </c>
      <c r="K34" s="150">
        <v>6.4232554892893896</v>
      </c>
      <c r="L34" s="151">
        <v>6.2870208081769521</v>
      </c>
      <c r="M34" s="66">
        <v>2.0279805582571031</v>
      </c>
      <c r="N34" s="152">
        <v>2.2597134965557597</v>
      </c>
      <c r="O34" s="148" t="s">
        <v>33</v>
      </c>
      <c r="P34" s="153" t="s">
        <v>33</v>
      </c>
      <c r="Q34" s="150" t="s">
        <v>33</v>
      </c>
      <c r="R34" s="151" t="s">
        <v>33</v>
      </c>
      <c r="S34" s="154">
        <v>236.24</v>
      </c>
    </row>
    <row r="35" spans="1:19" hidden="1">
      <c r="A35" s="120"/>
      <c r="B35" s="121">
        <v>10</v>
      </c>
      <c r="C35" s="349"/>
      <c r="D35" s="340">
        <v>1.7057420447027072</v>
      </c>
      <c r="E35" s="341">
        <v>-0.16306605359363857</v>
      </c>
      <c r="F35" s="340">
        <v>1.8582911368869581E-2</v>
      </c>
      <c r="G35" s="124">
        <v>0.4074610648315824</v>
      </c>
      <c r="H35" s="125">
        <v>3.9853713428357196</v>
      </c>
      <c r="I35" s="124">
        <v>-0.69818471972871166</v>
      </c>
      <c r="J35" s="125">
        <v>-1.93065405831363</v>
      </c>
      <c r="K35" s="126">
        <v>6.3145541748425753</v>
      </c>
      <c r="L35" s="127">
        <v>6.4087923181521909</v>
      </c>
      <c r="M35" s="64">
        <v>1.5244828628375728</v>
      </c>
      <c r="N35" s="128">
        <v>1.628096016470737</v>
      </c>
      <c r="O35" s="124" t="s">
        <v>33</v>
      </c>
      <c r="P35" s="130" t="s">
        <v>33</v>
      </c>
      <c r="Q35" s="126" t="s">
        <v>33</v>
      </c>
      <c r="R35" s="127" t="s">
        <v>33</v>
      </c>
      <c r="S35" s="131">
        <v>236.89</v>
      </c>
    </row>
    <row r="36" spans="1:19" hidden="1">
      <c r="A36" s="120"/>
      <c r="B36" s="121">
        <v>11</v>
      </c>
      <c r="C36" s="349">
        <v>2.1558041372049752</v>
      </c>
      <c r="D36" s="340">
        <v>2.3993877807458874</v>
      </c>
      <c r="E36" s="341">
        <v>3.0604804983979079</v>
      </c>
      <c r="F36" s="340">
        <v>-1.172208241799666</v>
      </c>
      <c r="G36" s="124">
        <v>-2.7053837135904146E-2</v>
      </c>
      <c r="H36" s="125">
        <v>3.9377461091318233</v>
      </c>
      <c r="I36" s="124">
        <v>-1.7376456408196073</v>
      </c>
      <c r="J36" s="125">
        <v>-3.5397357523170969</v>
      </c>
      <c r="K36" s="126">
        <v>6.0630923122705882</v>
      </c>
      <c r="L36" s="127">
        <v>6.0130052631134872</v>
      </c>
      <c r="M36" s="64">
        <v>1.3381972226555128</v>
      </c>
      <c r="N36" s="128">
        <v>1.3264474518601466</v>
      </c>
      <c r="O36" s="124" t="s">
        <v>33</v>
      </c>
      <c r="P36" s="130" t="s">
        <v>33</v>
      </c>
      <c r="Q36" s="126" t="s">
        <v>33</v>
      </c>
      <c r="R36" s="127" t="s">
        <v>33</v>
      </c>
      <c r="S36" s="131">
        <v>218.1</v>
      </c>
    </row>
    <row r="37" spans="1:19" ht="13.8" hidden="1" thickBot="1">
      <c r="A37" s="155"/>
      <c r="B37" s="156">
        <v>12</v>
      </c>
      <c r="C37" s="356"/>
      <c r="D37" s="357">
        <v>2.336627486940368</v>
      </c>
      <c r="E37" s="358">
        <v>1.0813530264143623</v>
      </c>
      <c r="F37" s="357">
        <v>-2.5669375281581974</v>
      </c>
      <c r="G37" s="159">
        <v>9.0203860725335261E-3</v>
      </c>
      <c r="H37" s="160">
        <v>4.3777066465825687</v>
      </c>
      <c r="I37" s="159">
        <v>-1.9523663497904464</v>
      </c>
      <c r="J37" s="160">
        <v>-5.4695969251995606</v>
      </c>
      <c r="K37" s="161">
        <v>5.7842643463116401</v>
      </c>
      <c r="L37" s="162">
        <v>5.7176103866724599</v>
      </c>
      <c r="M37" s="67">
        <v>1.2669487178906813</v>
      </c>
      <c r="N37" s="163">
        <v>1.5303556396787155</v>
      </c>
      <c r="O37" s="164" t="s">
        <v>33</v>
      </c>
      <c r="P37" s="165" t="s">
        <v>33</v>
      </c>
      <c r="Q37" s="161" t="s">
        <v>33</v>
      </c>
      <c r="R37" s="162" t="s">
        <v>33</v>
      </c>
      <c r="S37" s="132">
        <v>209.97</v>
      </c>
    </row>
    <row r="38" spans="1:19" hidden="1">
      <c r="A38" s="107">
        <v>2016</v>
      </c>
      <c r="B38" s="109">
        <v>1</v>
      </c>
      <c r="C38" s="348"/>
      <c r="D38" s="337">
        <v>1.4959791309233195</v>
      </c>
      <c r="E38" s="338">
        <v>-1.6027656474844609</v>
      </c>
      <c r="F38" s="337">
        <v>-8.2201324353409646</v>
      </c>
      <c r="G38" s="112">
        <v>0.46901776855776678</v>
      </c>
      <c r="H38" s="113">
        <v>4.7883349012229459</v>
      </c>
      <c r="I38" s="112">
        <v>0.21893244370307929</v>
      </c>
      <c r="J38" s="113">
        <v>-1.7778686012056899</v>
      </c>
      <c r="K38" s="114">
        <v>5.8351613027299276</v>
      </c>
      <c r="L38" s="115">
        <v>5.7617656616300001</v>
      </c>
      <c r="M38" s="63">
        <v>1.684923728293386</v>
      </c>
      <c r="N38" s="116">
        <v>2.0260689726775194</v>
      </c>
      <c r="O38" s="117" t="s">
        <v>33</v>
      </c>
      <c r="P38" s="118" t="s">
        <v>33</v>
      </c>
      <c r="Q38" s="114" t="s">
        <v>33</v>
      </c>
      <c r="R38" s="115" t="s">
        <v>33</v>
      </c>
      <c r="S38" s="119">
        <v>202.4265</v>
      </c>
    </row>
    <row r="39" spans="1:19" hidden="1">
      <c r="A39" s="120"/>
      <c r="B39" s="121">
        <v>2</v>
      </c>
      <c r="C39" s="349">
        <v>2.9562741220274136</v>
      </c>
      <c r="D39" s="340">
        <v>4.5129060957883382</v>
      </c>
      <c r="E39" s="341">
        <v>4.2837010210561965</v>
      </c>
      <c r="F39" s="340">
        <v>1.1392557225432309</v>
      </c>
      <c r="G39" s="124">
        <v>0.27830146332705752</v>
      </c>
      <c r="H39" s="125">
        <v>4.7056617922759614</v>
      </c>
      <c r="I39" s="124">
        <v>1</v>
      </c>
      <c r="J39" s="125">
        <v>-1.2695812429609821</v>
      </c>
      <c r="K39" s="126">
        <v>5.9108105802603701</v>
      </c>
      <c r="L39" s="127">
        <v>6.1096936161825735</v>
      </c>
      <c r="M39" s="64">
        <v>1.5855167325125707</v>
      </c>
      <c r="N39" s="128">
        <v>1.7960402497961159</v>
      </c>
      <c r="O39" s="124">
        <v>-0.6</v>
      </c>
      <c r="P39" s="130" t="s">
        <v>33</v>
      </c>
      <c r="Q39" s="126">
        <v>-0.9</v>
      </c>
      <c r="R39" s="127" t="s">
        <v>33</v>
      </c>
      <c r="S39" s="131">
        <v>208.44761904761907</v>
      </c>
    </row>
    <row r="40" spans="1:19" hidden="1">
      <c r="A40" s="120"/>
      <c r="B40" s="121">
        <v>3</v>
      </c>
      <c r="C40" s="350"/>
      <c r="D40" s="340">
        <v>2.9574789246734845</v>
      </c>
      <c r="E40" s="341">
        <v>3.8088807805751079</v>
      </c>
      <c r="F40" s="340">
        <v>3.0717136143859625</v>
      </c>
      <c r="G40" s="124">
        <v>0.38495971351835134</v>
      </c>
      <c r="H40" s="125">
        <v>4.4527247321844543</v>
      </c>
      <c r="I40" s="124">
        <v>1.7525666286425379</v>
      </c>
      <c r="J40" s="125">
        <v>-1.6932171125137785</v>
      </c>
      <c r="K40" s="126">
        <v>6.2631863356652335</v>
      </c>
      <c r="L40" s="127">
        <v>6.7488966474045009</v>
      </c>
      <c r="M40" s="64">
        <v>1.4474243435916412</v>
      </c>
      <c r="N40" s="128">
        <v>1.3045692604967352</v>
      </c>
      <c r="O40" s="124">
        <v>1.4</v>
      </c>
      <c r="P40" s="130" t="s">
        <v>33</v>
      </c>
      <c r="Q40" s="126">
        <v>1</v>
      </c>
      <c r="R40" s="127" t="s">
        <v>33</v>
      </c>
      <c r="S40" s="131">
        <v>224.417</v>
      </c>
    </row>
    <row r="41" spans="1:19" hidden="1">
      <c r="A41" s="120"/>
      <c r="B41" s="121">
        <v>4</v>
      </c>
      <c r="C41" s="351"/>
      <c r="D41" s="340">
        <v>0.67466075380662183</v>
      </c>
      <c r="E41" s="341">
        <v>-0.26897586913529059</v>
      </c>
      <c r="F41" s="340">
        <v>-5.6514446102661653</v>
      </c>
      <c r="G41" s="124">
        <v>0.32105591723892157</v>
      </c>
      <c r="H41" s="125">
        <v>4.1863480596461944</v>
      </c>
      <c r="I41" s="124">
        <v>-0.96820220138605917</v>
      </c>
      <c r="J41" s="125">
        <v>-1.9079345850999352</v>
      </c>
      <c r="K41" s="126">
        <v>6.3517865837725269</v>
      </c>
      <c r="L41" s="127">
        <v>6.8620431454558544</v>
      </c>
      <c r="M41" s="64">
        <v>1.5991394651330149</v>
      </c>
      <c r="N41" s="128">
        <v>1.3790129648061145</v>
      </c>
      <c r="O41" s="124">
        <v>0</v>
      </c>
      <c r="P41" s="130" t="s">
        <v>33</v>
      </c>
      <c r="Q41" s="126">
        <v>-0.3</v>
      </c>
      <c r="R41" s="127" t="s">
        <v>33</v>
      </c>
      <c r="S41" s="131">
        <v>220.04333333333332</v>
      </c>
    </row>
    <row r="42" spans="1:19" hidden="1">
      <c r="A42" s="120"/>
      <c r="B42" s="121">
        <v>5</v>
      </c>
      <c r="C42" s="349">
        <v>1.2787759559149459</v>
      </c>
      <c r="D42" s="340">
        <v>1.9869358938614523</v>
      </c>
      <c r="E42" s="341">
        <v>0.52522521199949157</v>
      </c>
      <c r="F42" s="340">
        <v>-1.5972148318182611</v>
      </c>
      <c r="G42" s="124">
        <v>0.23113165614720987</v>
      </c>
      <c r="H42" s="125">
        <v>4.2437130177515048</v>
      </c>
      <c r="I42" s="124">
        <v>0.34990223319955049</v>
      </c>
      <c r="J42" s="125">
        <v>-3.042656855921233</v>
      </c>
      <c r="K42" s="126">
        <v>6.7844196188018149</v>
      </c>
      <c r="L42" s="127">
        <v>7.2609469228070465</v>
      </c>
      <c r="M42" s="64">
        <v>1.5118481178413523</v>
      </c>
      <c r="N42" s="128">
        <v>1.274618070646083</v>
      </c>
      <c r="O42" s="124">
        <v>-0.3</v>
      </c>
      <c r="P42" s="130" t="s">
        <v>33</v>
      </c>
      <c r="Q42" s="126">
        <v>-0.5</v>
      </c>
      <c r="R42" s="127" t="s">
        <v>33</v>
      </c>
      <c r="S42" s="131">
        <v>213.56749999999997</v>
      </c>
    </row>
    <row r="43" spans="1:19" hidden="1">
      <c r="A43" s="120"/>
      <c r="B43" s="121">
        <v>6</v>
      </c>
      <c r="C43" s="350"/>
      <c r="D43" s="340">
        <v>1.1811549832252632</v>
      </c>
      <c r="E43" s="341">
        <v>-1.7427700460939111</v>
      </c>
      <c r="F43" s="340">
        <v>-8.3844530648722113</v>
      </c>
      <c r="G43" s="124">
        <v>0.44345898004434225</v>
      </c>
      <c r="H43" s="125">
        <v>4.205005520794991</v>
      </c>
      <c r="I43" s="124">
        <v>-0.53327863808840803</v>
      </c>
      <c r="J43" s="125">
        <v>-2.4539877300613577</v>
      </c>
      <c r="K43" s="126">
        <v>6.8770899575861231</v>
      </c>
      <c r="L43" s="127">
        <v>7.2755517616059784</v>
      </c>
      <c r="M43" s="64">
        <v>1.4837412834828534</v>
      </c>
      <c r="N43" s="128">
        <v>1.0921321398957851</v>
      </c>
      <c r="O43" s="124">
        <v>0.1</v>
      </c>
      <c r="P43" s="130" t="s">
        <v>33</v>
      </c>
      <c r="Q43" s="126">
        <v>-0.4</v>
      </c>
      <c r="R43" s="127" t="s">
        <v>33</v>
      </c>
      <c r="S43" s="131">
        <v>210.0413636363636</v>
      </c>
    </row>
    <row r="44" spans="1:19" hidden="1">
      <c r="A44" s="120"/>
      <c r="B44" s="121">
        <v>7</v>
      </c>
      <c r="C44" s="351"/>
      <c r="D44" s="340">
        <v>0.95161431235417648</v>
      </c>
      <c r="E44" s="341">
        <v>-5.7458726912338669</v>
      </c>
      <c r="F44" s="340">
        <v>-0.60842468105880565</v>
      </c>
      <c r="G44" s="124">
        <v>0.24724061810152964</v>
      </c>
      <c r="H44" s="125">
        <v>4.0223566061938776</v>
      </c>
      <c r="I44" s="124">
        <v>0.21651716671822197</v>
      </c>
      <c r="J44" s="125">
        <v>-1.1793411956079636</v>
      </c>
      <c r="K44" s="126">
        <v>7.1419247807836674</v>
      </c>
      <c r="L44" s="127">
        <v>7.5366670311340362</v>
      </c>
      <c r="M44" s="64">
        <v>1.7968152829830553</v>
      </c>
      <c r="N44" s="128">
        <v>1.1771533163650316</v>
      </c>
      <c r="O44" s="124">
        <v>0.5</v>
      </c>
      <c r="P44" s="130" t="s">
        <v>33</v>
      </c>
      <c r="Q44" s="126">
        <v>0.3</v>
      </c>
      <c r="R44" s="127" t="s">
        <v>33</v>
      </c>
      <c r="S44" s="131">
        <v>220.25523809523813</v>
      </c>
    </row>
    <row r="45" spans="1:19" hidden="1">
      <c r="A45" s="133"/>
      <c r="B45" s="134">
        <v>8</v>
      </c>
      <c r="C45" s="349">
        <v>1.8148858736818818</v>
      </c>
      <c r="D45" s="352">
        <v>3.0999789941350775</v>
      </c>
      <c r="E45" s="353">
        <v>5.7853593216361743</v>
      </c>
      <c r="F45" s="352">
        <v>3.2032467118740415</v>
      </c>
      <c r="G45" s="137">
        <v>4.4041222584345618E-2</v>
      </c>
      <c r="H45" s="138">
        <v>3.3673097925009055</v>
      </c>
      <c r="I45" s="137">
        <v>-0.15432098765432167</v>
      </c>
      <c r="J45" s="138">
        <v>-1.9003335691903489</v>
      </c>
      <c r="K45" s="139">
        <v>6.8805007297449023</v>
      </c>
      <c r="L45" s="140">
        <v>7.1581743074591202</v>
      </c>
      <c r="M45" s="65">
        <v>1.5789346949751426</v>
      </c>
      <c r="N45" s="141">
        <v>1.1269585820281369</v>
      </c>
      <c r="O45" s="137">
        <v>0.1</v>
      </c>
      <c r="P45" s="142" t="s">
        <v>33</v>
      </c>
      <c r="Q45" s="139">
        <v>0</v>
      </c>
      <c r="R45" s="140" t="s">
        <v>33</v>
      </c>
      <c r="S45" s="143">
        <v>215.82863636363643</v>
      </c>
    </row>
    <row r="46" spans="1:19" hidden="1">
      <c r="A46" s="144"/>
      <c r="B46" s="145">
        <v>9</v>
      </c>
      <c r="C46" s="350"/>
      <c r="D46" s="354">
        <v>1.4026582170756585</v>
      </c>
      <c r="E46" s="355">
        <v>1.5638928527506701</v>
      </c>
      <c r="F46" s="354">
        <v>-4.2874433714543141</v>
      </c>
      <c r="G46" s="148">
        <v>0.24652227504844415</v>
      </c>
      <c r="H46" s="149">
        <v>3.0967040927200262</v>
      </c>
      <c r="I46" s="148">
        <v>-0.15455950540957941</v>
      </c>
      <c r="J46" s="149">
        <v>-3.3512866546977826</v>
      </c>
      <c r="K46" s="150">
        <v>6.7510596356325943</v>
      </c>
      <c r="L46" s="151">
        <v>6.9457723901117454</v>
      </c>
      <c r="M46" s="66">
        <v>1.3098206546164892</v>
      </c>
      <c r="N46" s="152">
        <v>0.95492714502163345</v>
      </c>
      <c r="O46" s="148">
        <v>1</v>
      </c>
      <c r="P46" s="153" t="s">
        <v>33</v>
      </c>
      <c r="Q46" s="150">
        <v>0.7</v>
      </c>
      <c r="R46" s="151" t="s">
        <v>33</v>
      </c>
      <c r="S46" s="154">
        <v>213.51422727272731</v>
      </c>
    </row>
    <row r="47" spans="1:19" hidden="1">
      <c r="A47" s="120"/>
      <c r="B47" s="121">
        <v>10</v>
      </c>
      <c r="C47" s="349"/>
      <c r="D47" s="340">
        <v>-0.28589300346951729</v>
      </c>
      <c r="E47" s="341">
        <v>-4.8293716336911485</v>
      </c>
      <c r="F47" s="340">
        <v>-7.2636224455226444</v>
      </c>
      <c r="G47" s="124">
        <v>0.16687159669770413</v>
      </c>
      <c r="H47" s="125">
        <v>2.8496708449815111</v>
      </c>
      <c r="I47" s="124">
        <v>-0.12383900928792935</v>
      </c>
      <c r="J47" s="125">
        <v>-2.7922860586581</v>
      </c>
      <c r="K47" s="126">
        <v>6.4161900821417168</v>
      </c>
      <c r="L47" s="127">
        <v>6.6136659968461862</v>
      </c>
      <c r="M47" s="64">
        <v>1.5791882876814212</v>
      </c>
      <c r="N47" s="128">
        <v>1.4689887484317765</v>
      </c>
      <c r="O47" s="124">
        <v>0</v>
      </c>
      <c r="P47" s="130" t="s">
        <v>33</v>
      </c>
      <c r="Q47" s="126">
        <v>-0.2</v>
      </c>
      <c r="R47" s="127" t="s">
        <v>33</v>
      </c>
      <c r="S47" s="131">
        <v>214.6442857142857</v>
      </c>
    </row>
    <row r="48" spans="1:19" hidden="1">
      <c r="A48" s="120"/>
      <c r="B48" s="121">
        <v>11</v>
      </c>
      <c r="C48" s="349">
        <v>0.72028822499701217</v>
      </c>
      <c r="D48" s="340">
        <v>1.5827761302479315</v>
      </c>
      <c r="E48" s="341">
        <v>0.55103566110188407</v>
      </c>
      <c r="F48" s="340">
        <v>0.45672381373182969</v>
      </c>
      <c r="G48" s="124">
        <v>5.2608505041651377E-2</v>
      </c>
      <c r="H48" s="125">
        <v>2.9316254735702874</v>
      </c>
      <c r="I48" s="124">
        <v>5.9413101880553931</v>
      </c>
      <c r="J48" s="125">
        <v>4.8042522743534821</v>
      </c>
      <c r="K48" s="126">
        <v>6.2338047416297933</v>
      </c>
      <c r="L48" s="127">
        <v>6.4813594517096025</v>
      </c>
      <c r="M48" s="64">
        <v>1.7370219690275412</v>
      </c>
      <c r="N48" s="128">
        <v>1.5521343183307668</v>
      </c>
      <c r="O48" s="124">
        <v>0.3</v>
      </c>
      <c r="P48" s="130" t="s">
        <v>33</v>
      </c>
      <c r="Q48" s="126">
        <v>0.3</v>
      </c>
      <c r="R48" s="127" t="s">
        <v>33</v>
      </c>
      <c r="S48" s="131">
        <v>246.9022727272727</v>
      </c>
    </row>
    <row r="49" spans="1:19" ht="13.8" hidden="1" thickBot="1">
      <c r="A49" s="155"/>
      <c r="B49" s="156">
        <v>12</v>
      </c>
      <c r="C49" s="356"/>
      <c r="D49" s="357">
        <v>0.82449270560180921</v>
      </c>
      <c r="E49" s="358">
        <v>0.64089134542364423</v>
      </c>
      <c r="F49" s="357">
        <v>-3.3429988345757944</v>
      </c>
      <c r="G49" s="159">
        <v>-0.20155989834371724</v>
      </c>
      <c r="H49" s="160">
        <v>2.7148913141517017</v>
      </c>
      <c r="I49" s="159">
        <v>1.6287915731980851</v>
      </c>
      <c r="J49" s="160">
        <v>8.6321934945788215</v>
      </c>
      <c r="K49" s="161">
        <v>6.0687139730616995</v>
      </c>
      <c r="L49" s="162">
        <v>6.2918397187602517</v>
      </c>
      <c r="M49" s="67">
        <v>1.2953342621705444</v>
      </c>
      <c r="N49" s="163">
        <v>0.98951040140582425</v>
      </c>
      <c r="O49" s="164">
        <v>1.3</v>
      </c>
      <c r="P49" s="165" t="s">
        <v>33</v>
      </c>
      <c r="Q49" s="161">
        <v>1.5</v>
      </c>
      <c r="R49" s="162" t="s">
        <v>33</v>
      </c>
      <c r="S49" s="132">
        <v>257.01650000000001</v>
      </c>
    </row>
    <row r="50" spans="1:19" hidden="1">
      <c r="A50" s="107">
        <v>2017</v>
      </c>
      <c r="B50" s="109">
        <v>1</v>
      </c>
      <c r="C50" s="348"/>
      <c r="D50" s="337">
        <v>0.93554812286100741</v>
      </c>
      <c r="E50" s="338">
        <v>0.50715277326698338</v>
      </c>
      <c r="F50" s="337">
        <v>-3.2034015054476117</v>
      </c>
      <c r="G50" s="112">
        <v>0.53565156304882233</v>
      </c>
      <c r="H50" s="113">
        <v>2.7830146332704864</v>
      </c>
      <c r="I50" s="112">
        <v>0.95009596928983253</v>
      </c>
      <c r="J50" s="113">
        <v>9.4247373348590457</v>
      </c>
      <c r="K50" s="114">
        <v>6.3693701245488024</v>
      </c>
      <c r="L50" s="115">
        <v>6.2892889839990849</v>
      </c>
      <c r="M50" s="63">
        <v>1.4633037152516959</v>
      </c>
      <c r="N50" s="116">
        <v>0.97591552382745306</v>
      </c>
      <c r="O50" s="117">
        <v>1.1000000000000001</v>
      </c>
      <c r="P50" s="118">
        <v>5.0999999999999996</v>
      </c>
      <c r="Q50" s="114">
        <v>0.6</v>
      </c>
      <c r="R50" s="115">
        <v>2.2000000000000002</v>
      </c>
      <c r="S50" s="119">
        <v>260.24619047619046</v>
      </c>
    </row>
    <row r="51" spans="1:19" hidden="1">
      <c r="A51" s="120"/>
      <c r="B51" s="121">
        <v>2</v>
      </c>
      <c r="C51" s="359">
        <v>-0.39616470486113498</v>
      </c>
      <c r="D51" s="340">
        <v>-1.971457741403293</v>
      </c>
      <c r="E51" s="341">
        <v>-5.3409227836106465</v>
      </c>
      <c r="F51" s="340">
        <v>-15.742002449522941</v>
      </c>
      <c r="G51" s="124">
        <v>0.23582845663376872</v>
      </c>
      <c r="H51" s="125">
        <v>2.7394807520143338</v>
      </c>
      <c r="I51" s="124">
        <v>-0.32322464112558569</v>
      </c>
      <c r="J51" s="125">
        <v>8.7317224930000936</v>
      </c>
      <c r="K51" s="126">
        <v>6.771348595673361</v>
      </c>
      <c r="L51" s="127">
        <v>7.0375570805698517</v>
      </c>
      <c r="M51" s="64">
        <v>1.59880159862269</v>
      </c>
      <c r="N51" s="128">
        <v>0.8146020565538592</v>
      </c>
      <c r="O51" s="124">
        <v>-0.2</v>
      </c>
      <c r="P51" s="130">
        <v>5.5</v>
      </c>
      <c r="Q51" s="126">
        <v>-0.5</v>
      </c>
      <c r="R51" s="127">
        <v>2.6</v>
      </c>
      <c r="S51" s="131">
        <v>269.505</v>
      </c>
    </row>
    <row r="52" spans="1:19" hidden="1">
      <c r="A52" s="120"/>
      <c r="B52" s="121">
        <v>3</v>
      </c>
      <c r="C52" s="350"/>
      <c r="D52" s="340">
        <v>-0.20025103096523722</v>
      </c>
      <c r="E52" s="341">
        <v>9.7080906059909822E-2</v>
      </c>
      <c r="F52" s="340">
        <v>-21.764283058206246</v>
      </c>
      <c r="G52" s="124">
        <v>0.38340885325898189</v>
      </c>
      <c r="H52" s="125">
        <v>2.7378935164541263</v>
      </c>
      <c r="I52" s="124">
        <v>0.7057701478302425</v>
      </c>
      <c r="J52" s="125">
        <v>7.6131267835303662</v>
      </c>
      <c r="K52" s="126">
        <v>7.0402289496768748</v>
      </c>
      <c r="L52" s="127">
        <v>7.4582914210821976</v>
      </c>
      <c r="M52" s="64">
        <v>2.081792069161259</v>
      </c>
      <c r="N52" s="128">
        <v>1.4816668271800726</v>
      </c>
      <c r="O52" s="124">
        <v>0.6</v>
      </c>
      <c r="P52" s="130">
        <v>4.5999999999999996</v>
      </c>
      <c r="Q52" s="126">
        <v>0.2</v>
      </c>
      <c r="R52" s="127">
        <v>1.8</v>
      </c>
      <c r="S52" s="131">
        <v>264.0604347826087</v>
      </c>
    </row>
    <row r="53" spans="1:19" hidden="1">
      <c r="A53" s="120"/>
      <c r="B53" s="121">
        <v>4</v>
      </c>
      <c r="C53" s="351"/>
      <c r="D53" s="340">
        <v>-0.62632749845620284</v>
      </c>
      <c r="E53" s="341">
        <v>-7.7167029321094542</v>
      </c>
      <c r="F53" s="340">
        <v>-3.1058688047356564</v>
      </c>
      <c r="G53" s="124">
        <v>0.24305555555554914</v>
      </c>
      <c r="H53" s="125">
        <v>2.6580140456929691</v>
      </c>
      <c r="I53" s="124">
        <v>-1.0985888815228662</v>
      </c>
      <c r="J53" s="125">
        <v>7.4714418030256358</v>
      </c>
      <c r="K53" s="126">
        <v>7.0779779734201913</v>
      </c>
      <c r="L53" s="127">
        <v>7.6252105456805426</v>
      </c>
      <c r="M53" s="64">
        <v>1.9927826559347661</v>
      </c>
      <c r="N53" s="128">
        <v>1.476497606572047</v>
      </c>
      <c r="O53" s="124">
        <v>0.8</v>
      </c>
      <c r="P53" s="130">
        <v>5.4</v>
      </c>
      <c r="Q53" s="126">
        <v>0.6</v>
      </c>
      <c r="R53" s="127">
        <v>2.7</v>
      </c>
      <c r="S53" s="131">
        <v>258.44166666666661</v>
      </c>
    </row>
    <row r="54" spans="1:19" hidden="1">
      <c r="A54" s="120"/>
      <c r="B54" s="121">
        <v>5</v>
      </c>
      <c r="C54" s="349">
        <v>0.54933403228609734</v>
      </c>
      <c r="D54" s="340">
        <v>1.3716398548146547</v>
      </c>
      <c r="E54" s="341">
        <v>2.7571059281269905</v>
      </c>
      <c r="F54" s="340">
        <v>-6.1680619665557268</v>
      </c>
      <c r="G54" s="124">
        <v>0.12989262209905927</v>
      </c>
      <c r="H54" s="125">
        <v>2.5543237250554185</v>
      </c>
      <c r="I54" s="124">
        <v>0.69903284496790619</v>
      </c>
      <c r="J54" s="125">
        <v>7.8453491949543652</v>
      </c>
      <c r="K54" s="126">
        <v>7.3263447906010564</v>
      </c>
      <c r="L54" s="127">
        <v>7.7158955536379912</v>
      </c>
      <c r="M54" s="64">
        <v>2.5442283644965036</v>
      </c>
      <c r="N54" s="128">
        <v>2.2142783464428772</v>
      </c>
      <c r="O54" s="124">
        <v>-0.4</v>
      </c>
      <c r="P54" s="130">
        <v>5.3</v>
      </c>
      <c r="Q54" s="126">
        <v>-0.5</v>
      </c>
      <c r="R54" s="127">
        <v>2.6</v>
      </c>
      <c r="S54" s="131">
        <v>253.62619047619046</v>
      </c>
    </row>
    <row r="55" spans="1:19" hidden="1">
      <c r="A55" s="120"/>
      <c r="B55" s="121">
        <v>6</v>
      </c>
      <c r="C55" s="350"/>
      <c r="D55" s="340">
        <v>0.90476536687127407</v>
      </c>
      <c r="E55" s="341">
        <v>-1.2620440763635554</v>
      </c>
      <c r="F55" s="340">
        <v>-2.9604191202064589</v>
      </c>
      <c r="G55" s="124">
        <v>-0.3891723601141428</v>
      </c>
      <c r="H55" s="125">
        <v>1.7041942604856475</v>
      </c>
      <c r="I55" s="124">
        <v>-9.5093191327388915E-3</v>
      </c>
      <c r="J55" s="125">
        <v>8.4132384781936409</v>
      </c>
      <c r="K55" s="126">
        <v>7.3125193579654706</v>
      </c>
      <c r="L55" s="127">
        <v>7.3071959175798558</v>
      </c>
      <c r="M55" s="64">
        <v>2.5643405329480951</v>
      </c>
      <c r="N55" s="128">
        <v>2.2394914755898165</v>
      </c>
      <c r="O55" s="124">
        <v>0.6</v>
      </c>
      <c r="P55" s="130">
        <v>5.8</v>
      </c>
      <c r="Q55" s="126">
        <v>1</v>
      </c>
      <c r="R55" s="127">
        <v>4</v>
      </c>
      <c r="S55" s="131">
        <v>258.52409090909094</v>
      </c>
    </row>
    <row r="56" spans="1:19" hidden="1">
      <c r="A56" s="120"/>
      <c r="B56" s="121">
        <v>7</v>
      </c>
      <c r="C56" s="351"/>
      <c r="D56" s="340">
        <v>2.1786481032996852</v>
      </c>
      <c r="E56" s="341">
        <v>1.7372611274801164</v>
      </c>
      <c r="F56" s="340">
        <v>3.3463418082587681</v>
      </c>
      <c r="G56" s="124">
        <v>0.23441569716964317</v>
      </c>
      <c r="H56" s="125">
        <v>1.6911829472386231</v>
      </c>
      <c r="I56" s="124">
        <v>1.6642891107941038</v>
      </c>
      <c r="J56" s="125">
        <v>9.9794238683127645</v>
      </c>
      <c r="K56" s="126">
        <v>7.2167784939904607</v>
      </c>
      <c r="L56" s="127">
        <v>7.2009134917261397</v>
      </c>
      <c r="M56" s="64">
        <v>2.3576232388420104</v>
      </c>
      <c r="N56" s="128">
        <v>2.4131855473322084</v>
      </c>
      <c r="O56" s="124">
        <v>1</v>
      </c>
      <c r="P56" s="130">
        <v>6.3</v>
      </c>
      <c r="Q56" s="126">
        <v>0.7</v>
      </c>
      <c r="R56" s="127">
        <v>4.5</v>
      </c>
      <c r="S56" s="131">
        <v>271.1857142857142</v>
      </c>
    </row>
    <row r="57" spans="1:19" hidden="1">
      <c r="A57" s="133"/>
      <c r="B57" s="134">
        <v>8</v>
      </c>
      <c r="C57" s="349">
        <v>1.9111484926493727</v>
      </c>
      <c r="D57" s="352">
        <v>2.1349819495442235</v>
      </c>
      <c r="E57" s="353">
        <v>0.37219916074628934</v>
      </c>
      <c r="F57" s="352">
        <v>7.7731138293449131</v>
      </c>
      <c r="G57" s="137">
        <v>0.20788220008660652</v>
      </c>
      <c r="H57" s="138">
        <v>1.8577214298291844</v>
      </c>
      <c r="I57" s="137">
        <v>2.1796071094480896</v>
      </c>
      <c r="J57" s="138">
        <v>12.550231839258119</v>
      </c>
      <c r="K57" s="139">
        <v>6.9075946714038645</v>
      </c>
      <c r="L57" s="140">
        <v>6.6215529850267352</v>
      </c>
      <c r="M57" s="65">
        <v>2.7036349181724928</v>
      </c>
      <c r="N57" s="141">
        <v>2.8835994856244218</v>
      </c>
      <c r="O57" s="137">
        <v>0.5</v>
      </c>
      <c r="P57" s="142">
        <v>6.7</v>
      </c>
      <c r="Q57" s="139">
        <v>0.3</v>
      </c>
      <c r="R57" s="140">
        <v>4.8</v>
      </c>
      <c r="S57" s="143">
        <v>293.84590909090906</v>
      </c>
    </row>
    <row r="58" spans="1:19" hidden="1">
      <c r="A58" s="144"/>
      <c r="B58" s="145">
        <v>9</v>
      </c>
      <c r="C58" s="350"/>
      <c r="D58" s="354">
        <v>1.4167969125123081</v>
      </c>
      <c r="E58" s="355">
        <v>-3.7117802830113122</v>
      </c>
      <c r="F58" s="354">
        <v>4.7822246462620566</v>
      </c>
      <c r="G58" s="148">
        <v>-0.1555882098712047</v>
      </c>
      <c r="H58" s="149">
        <v>1.4491480765852938</v>
      </c>
      <c r="I58" s="148">
        <v>-0.5859196191522531</v>
      </c>
      <c r="J58" s="149">
        <v>12.063983488132092</v>
      </c>
      <c r="K58" s="150">
        <v>6.9952969791219104</v>
      </c>
      <c r="L58" s="151">
        <v>6.9622417982329781</v>
      </c>
      <c r="M58" s="66">
        <v>2.7622357833726685</v>
      </c>
      <c r="N58" s="152">
        <v>2.8013899673794418</v>
      </c>
      <c r="O58" s="148">
        <v>0.1</v>
      </c>
      <c r="P58" s="153">
        <v>5.8</v>
      </c>
      <c r="Q58" s="150">
        <v>0.3</v>
      </c>
      <c r="R58" s="151">
        <v>4.3</v>
      </c>
      <c r="S58" s="154">
        <v>298.60857142857139</v>
      </c>
    </row>
    <row r="59" spans="1:19" hidden="1">
      <c r="A59" s="120"/>
      <c r="B59" s="121">
        <v>10</v>
      </c>
      <c r="C59" s="349"/>
      <c r="D59" s="340">
        <v>2.8801638236704008</v>
      </c>
      <c r="E59" s="341">
        <v>-0.14789290038437208</v>
      </c>
      <c r="F59" s="340">
        <v>9.7056611722994965</v>
      </c>
      <c r="G59" s="124">
        <v>0.58869361960003364</v>
      </c>
      <c r="H59" s="125">
        <v>1.8763700131521288</v>
      </c>
      <c r="I59" s="124">
        <v>2.4772078460263414</v>
      </c>
      <c r="J59" s="125">
        <v>14.982434387270093</v>
      </c>
      <c r="K59" s="126">
        <v>6.9846973947990953</v>
      </c>
      <c r="L59" s="127">
        <v>7.0751521720378419</v>
      </c>
      <c r="M59" s="64">
        <v>3.0636142735801286</v>
      </c>
      <c r="N59" s="128">
        <v>2.7280126732013743</v>
      </c>
      <c r="O59" s="124">
        <v>0.3</v>
      </c>
      <c r="P59" s="130">
        <v>6.1</v>
      </c>
      <c r="Q59" s="126">
        <v>-0.3</v>
      </c>
      <c r="R59" s="127">
        <v>4.2</v>
      </c>
      <c r="S59" s="131">
        <v>308.3240909090909</v>
      </c>
    </row>
    <row r="60" spans="1:19" hidden="1">
      <c r="A60" s="133"/>
      <c r="B60" s="134">
        <v>11</v>
      </c>
      <c r="C60" s="349">
        <v>2.6265455857279907</v>
      </c>
      <c r="D60" s="352">
        <v>2.793387857236751</v>
      </c>
      <c r="E60" s="353">
        <v>2.7260273936035695</v>
      </c>
      <c r="F60" s="352">
        <v>2.6705045896015633</v>
      </c>
      <c r="G60" s="137">
        <v>8.606592649971212E-2</v>
      </c>
      <c r="H60" s="138">
        <v>1.9104372973446804</v>
      </c>
      <c r="I60" s="137">
        <v>1.060388209920915</v>
      </c>
      <c r="J60" s="138">
        <v>9.6849702526089931</v>
      </c>
      <c r="K60" s="139">
        <v>6.7039187219486651</v>
      </c>
      <c r="L60" s="140">
        <v>6.5904864730386423</v>
      </c>
      <c r="M60" s="65">
        <v>3.2319338364790617</v>
      </c>
      <c r="N60" s="141">
        <v>2.900459549239609</v>
      </c>
      <c r="O60" s="137">
        <v>0.6</v>
      </c>
      <c r="P60" s="142">
        <v>6.4</v>
      </c>
      <c r="Q60" s="139">
        <v>0.5</v>
      </c>
      <c r="R60" s="140">
        <v>4.4000000000000004</v>
      </c>
      <c r="S60" s="143">
        <v>309.60272727272729</v>
      </c>
    </row>
    <row r="61" spans="1:19" ht="13.8" hidden="1" thickBot="1">
      <c r="A61" s="287"/>
      <c r="B61" s="288">
        <v>12</v>
      </c>
      <c r="C61" s="356"/>
      <c r="D61" s="360">
        <v>2.2309596653516728</v>
      </c>
      <c r="E61" s="361">
        <v>-2.5451487937602657</v>
      </c>
      <c r="F61" s="360">
        <v>2.991369261879262</v>
      </c>
      <c r="G61" s="292">
        <v>0.14618625849169842</v>
      </c>
      <c r="H61" s="293">
        <v>2.2655426765015863</v>
      </c>
      <c r="I61" s="292">
        <v>0.4090343233149607</v>
      </c>
      <c r="J61" s="293">
        <v>8.3685220729366563</v>
      </c>
      <c r="K61" s="294">
        <v>6.5126532130199601</v>
      </c>
      <c r="L61" s="295">
        <v>6.3498452965922088</v>
      </c>
      <c r="M61" s="289">
        <v>3.4966879335234458</v>
      </c>
      <c r="N61" s="296">
        <v>3.1521676987606329</v>
      </c>
      <c r="O61" s="297">
        <v>0.7</v>
      </c>
      <c r="P61" s="298">
        <v>5.8</v>
      </c>
      <c r="Q61" s="294">
        <v>0.6</v>
      </c>
      <c r="R61" s="295">
        <v>3.4</v>
      </c>
      <c r="S61" s="299">
        <v>308.49578947368428</v>
      </c>
    </row>
    <row r="62" spans="1:19">
      <c r="A62" s="107">
        <v>2018</v>
      </c>
      <c r="B62" s="109">
        <v>1</v>
      </c>
      <c r="C62" s="336"/>
      <c r="D62" s="337">
        <v>4.0288592975587401</v>
      </c>
      <c r="E62" s="338">
        <v>3.1133396188048001</v>
      </c>
      <c r="F62" s="337">
        <v>5.147922384013448</v>
      </c>
      <c r="G62" s="112">
        <v>0.46367851622874934</v>
      </c>
      <c r="H62" s="113">
        <v>2.1923312079657586</v>
      </c>
      <c r="I62" s="112">
        <v>-0.63761955366631318</v>
      </c>
      <c r="J62" s="113">
        <v>6.6641315714421667</v>
      </c>
      <c r="K62" s="114">
        <v>6.8254374445719499</v>
      </c>
      <c r="L62" s="115">
        <v>6.8556994077395617</v>
      </c>
      <c r="M62" s="63">
        <v>3.5434170533365394</v>
      </c>
      <c r="N62" s="116">
        <v>3.0390653386853428</v>
      </c>
      <c r="O62" s="117">
        <v>0.8</v>
      </c>
      <c r="P62" s="118">
        <v>5.4</v>
      </c>
      <c r="Q62" s="114">
        <v>0.3</v>
      </c>
      <c r="R62" s="115">
        <v>3.2</v>
      </c>
      <c r="S62" s="119">
        <v>321.15727272727275</v>
      </c>
    </row>
    <row r="63" spans="1:19">
      <c r="A63" s="120"/>
      <c r="B63" s="121">
        <v>2</v>
      </c>
      <c r="C63" s="339">
        <v>4.5113532845865167</v>
      </c>
      <c r="D63" s="340">
        <v>4.6693395733052867</v>
      </c>
      <c r="E63" s="341">
        <v>3.6649968717907599</v>
      </c>
      <c r="F63" s="340">
        <v>19.113197904523815</v>
      </c>
      <c r="G63" s="124">
        <v>4.2735042735042583E-2</v>
      </c>
      <c r="H63" s="125">
        <v>1.9954688044614866</v>
      </c>
      <c r="I63" s="124">
        <v>-0.79322638146167579</v>
      </c>
      <c r="J63" s="125">
        <v>6.161182641869356</v>
      </c>
      <c r="K63" s="126">
        <v>7.0100532120791312</v>
      </c>
      <c r="L63" s="127">
        <v>7.1693921280383739</v>
      </c>
      <c r="M63" s="64">
        <v>3.8174401994226725</v>
      </c>
      <c r="N63" s="128">
        <v>3.55162382360108</v>
      </c>
      <c r="O63" s="129">
        <v>-0.4</v>
      </c>
      <c r="P63" s="130">
        <v>5.3</v>
      </c>
      <c r="Q63" s="126">
        <v>-0.4</v>
      </c>
      <c r="R63" s="127">
        <v>3.2</v>
      </c>
      <c r="S63" s="131">
        <v>317.59649999999999</v>
      </c>
    </row>
    <row r="64" spans="1:19">
      <c r="A64" s="120"/>
      <c r="B64" s="121">
        <v>3</v>
      </c>
      <c r="C64" s="342"/>
      <c r="D64" s="340">
        <v>4.8180945903143702</v>
      </c>
      <c r="E64" s="341">
        <v>-2.5127132814434794</v>
      </c>
      <c r="F64" s="340">
        <v>28.443997209113682</v>
      </c>
      <c r="G64" s="124">
        <v>0.20504058094832356</v>
      </c>
      <c r="H64" s="125">
        <v>1.8142361111111116</v>
      </c>
      <c r="I64" s="124">
        <v>-0.57497080226395214</v>
      </c>
      <c r="J64" s="125">
        <v>4.8110616535656847</v>
      </c>
      <c r="K64" s="126">
        <v>7.3760875809755504</v>
      </c>
      <c r="L64" s="127">
        <v>7.5394401887952851</v>
      </c>
      <c r="M64" s="64">
        <v>3.6112439461173595</v>
      </c>
      <c r="N64" s="128">
        <v>3.2369021186180458</v>
      </c>
      <c r="O64" s="129">
        <v>0.5</v>
      </c>
      <c r="P64" s="130">
        <v>5.2</v>
      </c>
      <c r="Q64" s="126">
        <v>0.3</v>
      </c>
      <c r="R64" s="127">
        <v>3.4</v>
      </c>
      <c r="S64" s="131">
        <v>308.25142857142862</v>
      </c>
    </row>
    <row r="65" spans="1:19">
      <c r="A65" s="120"/>
      <c r="B65" s="121">
        <v>4</v>
      </c>
      <c r="C65" s="343"/>
      <c r="D65" s="340">
        <v>6.6784228230679865</v>
      </c>
      <c r="E65" s="341">
        <v>11.326519500931509</v>
      </c>
      <c r="F65" s="340">
        <v>4.0061993153861941</v>
      </c>
      <c r="G65" s="124">
        <v>0.3154574132492094</v>
      </c>
      <c r="H65" s="125">
        <v>1.8877727745064021</v>
      </c>
      <c r="I65" s="124">
        <v>0.21686093792354644</v>
      </c>
      <c r="J65" s="125">
        <v>6.2051134731399005</v>
      </c>
      <c r="K65" s="126">
        <v>6.9937939491544174</v>
      </c>
      <c r="L65" s="127">
        <v>6.9189832401527287</v>
      </c>
      <c r="M65" s="64">
        <v>3.2145258834388235</v>
      </c>
      <c r="N65" s="128">
        <v>3.3080345476074191</v>
      </c>
      <c r="O65" s="129">
        <v>0.3</v>
      </c>
      <c r="P65" s="130">
        <v>4.7</v>
      </c>
      <c r="Q65" s="126">
        <v>0</v>
      </c>
      <c r="R65" s="127">
        <v>2.8</v>
      </c>
      <c r="S65" s="131">
        <v>310.19150000000008</v>
      </c>
    </row>
    <row r="66" spans="1:19">
      <c r="A66" s="120"/>
      <c r="B66" s="121">
        <v>5</v>
      </c>
      <c r="C66" s="339">
        <v>5.2629421361748641</v>
      </c>
      <c r="D66" s="340">
        <v>4.6381356506118188</v>
      </c>
      <c r="E66" s="341">
        <v>1.8359162969445286</v>
      </c>
      <c r="F66" s="340">
        <v>5.4534415243148393</v>
      </c>
      <c r="G66" s="124">
        <v>0.28046914839368053</v>
      </c>
      <c r="H66" s="125">
        <v>2.0409928219320195</v>
      </c>
      <c r="I66" s="124">
        <v>2.5335857902804015</v>
      </c>
      <c r="J66" s="125">
        <v>8.1399771776340835</v>
      </c>
      <c r="K66" s="126">
        <v>7.3814464950713905</v>
      </c>
      <c r="L66" s="127">
        <v>7.4487195105706423</v>
      </c>
      <c r="M66" s="64">
        <v>2.7727137073569885</v>
      </c>
      <c r="N66" s="128">
        <v>2.7116073262012819</v>
      </c>
      <c r="O66" s="129">
        <v>-0.1</v>
      </c>
      <c r="P66" s="130">
        <v>5</v>
      </c>
      <c r="Q66" s="126">
        <v>-0.4</v>
      </c>
      <c r="R66" s="127">
        <v>2.9</v>
      </c>
      <c r="S66" s="131">
        <v>309.42952380952374</v>
      </c>
    </row>
    <row r="67" spans="1:19">
      <c r="A67" s="120"/>
      <c r="B67" s="121">
        <v>6</v>
      </c>
      <c r="C67" s="342"/>
      <c r="D67" s="340">
        <v>4.4862594924335086</v>
      </c>
      <c r="E67" s="344">
        <v>8.3317560881520194</v>
      </c>
      <c r="F67" s="345">
        <v>2.7373432702870515</v>
      </c>
      <c r="G67" s="124">
        <v>0.10170353419782785</v>
      </c>
      <c r="H67" s="125">
        <v>2.5438444174335828</v>
      </c>
      <c r="I67" s="124">
        <v>1.8466408723179617</v>
      </c>
      <c r="J67" s="125">
        <v>10.147408464098895</v>
      </c>
      <c r="K67" s="126">
        <v>7.5137144929646098</v>
      </c>
      <c r="L67" s="127">
        <v>7.6407357857482303</v>
      </c>
      <c r="M67" s="64">
        <v>2.9382302687912087</v>
      </c>
      <c r="N67" s="128">
        <v>2.7147840062318629</v>
      </c>
      <c r="O67" s="129">
        <v>0.2</v>
      </c>
      <c r="P67" s="130">
        <v>4.5</v>
      </c>
      <c r="Q67" s="126">
        <v>0.1</v>
      </c>
      <c r="R67" s="127">
        <v>1.9</v>
      </c>
      <c r="S67" s="131">
        <v>315.46390476190487</v>
      </c>
    </row>
    <row r="68" spans="1:19">
      <c r="A68" s="120"/>
      <c r="B68" s="121">
        <v>7</v>
      </c>
      <c r="C68" s="343"/>
      <c r="D68" s="340">
        <v>3.4822818285075829</v>
      </c>
      <c r="E68" s="344">
        <v>-0.3413054886216127</v>
      </c>
      <c r="F68" s="345">
        <v>2.0547921462214846</v>
      </c>
      <c r="G68" s="124">
        <v>0.35560071120142034</v>
      </c>
      <c r="H68" s="125">
        <v>2.6678215677782502</v>
      </c>
      <c r="I68" s="124">
        <v>-2.8233465722673046</v>
      </c>
      <c r="J68" s="125">
        <v>5.2853133769878324</v>
      </c>
      <c r="K68" s="126">
        <v>7.8534584611052489</v>
      </c>
      <c r="L68" s="127">
        <v>8.2180460522525554</v>
      </c>
      <c r="M68" s="64">
        <v>2.711745207904559</v>
      </c>
      <c r="N68" s="128">
        <v>2.0069355505136999</v>
      </c>
      <c r="O68" s="129">
        <v>0.5</v>
      </c>
      <c r="P68" s="130">
        <v>4</v>
      </c>
      <c r="Q68" s="126">
        <v>0.2</v>
      </c>
      <c r="R68" s="127">
        <v>1.3</v>
      </c>
      <c r="S68" s="131">
        <v>283.41281818181818</v>
      </c>
    </row>
    <row r="69" spans="1:19">
      <c r="A69" s="120"/>
      <c r="B69" s="121">
        <v>8</v>
      </c>
      <c r="C69" s="339">
        <v>2.779562038339134</v>
      </c>
      <c r="D69" s="345">
        <v>2.770340932660198</v>
      </c>
      <c r="E69" s="344">
        <v>4.3289273759119729</v>
      </c>
      <c r="F69" s="345">
        <v>-4.7202479463399394</v>
      </c>
      <c r="G69" s="124">
        <v>0.16873365392728878</v>
      </c>
      <c r="H69" s="125">
        <v>2.6277119889359657</v>
      </c>
      <c r="I69" s="124">
        <v>-1.4304753442914264</v>
      </c>
      <c r="J69" s="125">
        <v>1.5655039824224115</v>
      </c>
      <c r="K69" s="126">
        <v>7.7190711079048127</v>
      </c>
      <c r="L69" s="127">
        <v>8.240341490252872</v>
      </c>
      <c r="M69" s="64">
        <v>2.4525083664085789</v>
      </c>
      <c r="N69" s="128">
        <v>1.5594409232987161</v>
      </c>
      <c r="O69" s="129">
        <v>0.1</v>
      </c>
      <c r="P69" s="130">
        <v>3.6</v>
      </c>
      <c r="Q69" s="126">
        <v>-0.1</v>
      </c>
      <c r="R69" s="127">
        <v>0.9</v>
      </c>
      <c r="S69" s="131">
        <v>273.88208695652168</v>
      </c>
    </row>
    <row r="70" spans="1:19">
      <c r="A70" s="120"/>
      <c r="B70" s="121">
        <v>9</v>
      </c>
      <c r="C70" s="342"/>
      <c r="D70" s="345">
        <v>2.0911419079742144</v>
      </c>
      <c r="E70" s="344">
        <v>-4.496190078938711</v>
      </c>
      <c r="F70" s="345">
        <v>-0.77768253790642117</v>
      </c>
      <c r="G70" s="124">
        <v>0.345321317274494</v>
      </c>
      <c r="H70" s="125">
        <v>3.1425850575707681</v>
      </c>
      <c r="I70" s="124">
        <v>2.4427618532540274</v>
      </c>
      <c r="J70" s="125">
        <v>4.6597292568376414</v>
      </c>
      <c r="K70" s="126">
        <v>7.4702905165263056</v>
      </c>
      <c r="L70" s="127">
        <v>8.0135075004067318</v>
      </c>
      <c r="M70" s="64">
        <v>1.6548287004744422</v>
      </c>
      <c r="N70" s="128">
        <v>1.1356572488131711</v>
      </c>
      <c r="O70" s="129">
        <v>1</v>
      </c>
      <c r="P70" s="130">
        <v>4.4000000000000004</v>
      </c>
      <c r="Q70" s="126">
        <v>0.6</v>
      </c>
      <c r="R70" s="127">
        <v>1.3</v>
      </c>
      <c r="S70" s="131">
        <v>273.24213043478261</v>
      </c>
    </row>
    <row r="71" spans="1:19">
      <c r="A71" s="120"/>
      <c r="B71" s="121">
        <v>10</v>
      </c>
      <c r="C71" s="343"/>
      <c r="D71" s="345">
        <v>3.795127801970466</v>
      </c>
      <c r="E71" s="344">
        <v>9.7458393891580286</v>
      </c>
      <c r="F71" s="345">
        <v>-5.8788941373160704</v>
      </c>
      <c r="G71" s="124">
        <v>0.36091992613731527</v>
      </c>
      <c r="H71" s="125">
        <v>2.9090283156898211</v>
      </c>
      <c r="I71" s="124">
        <v>0.86229652441704996</v>
      </c>
      <c r="J71" s="125">
        <v>3.0104241552839639</v>
      </c>
      <c r="K71" s="126">
        <v>7.41190682990658</v>
      </c>
      <c r="L71" s="127">
        <v>7.7549364396061122</v>
      </c>
      <c r="M71" s="64">
        <v>2.2222287141098862</v>
      </c>
      <c r="N71" s="128">
        <v>1.7527328423420085</v>
      </c>
      <c r="O71" s="129">
        <v>-0.1</v>
      </c>
      <c r="P71" s="130">
        <v>4.0999999999999996</v>
      </c>
      <c r="Q71" s="126">
        <v>-0.4</v>
      </c>
      <c r="R71" s="127">
        <v>1.1000000000000001</v>
      </c>
      <c r="S71" s="131">
        <v>281.94817391304343</v>
      </c>
    </row>
    <row r="72" spans="1:19">
      <c r="A72" s="120"/>
      <c r="B72" s="121">
        <v>11</v>
      </c>
      <c r="C72" s="339">
        <v>3.2705689237787716</v>
      </c>
      <c r="D72" s="345">
        <v>2.9055121454866661</v>
      </c>
      <c r="E72" s="344">
        <v>-2.2364958738895324</v>
      </c>
      <c r="F72" s="345">
        <v>6.8465045460600837</v>
      </c>
      <c r="G72" s="124">
        <v>0</v>
      </c>
      <c r="H72" s="125">
        <v>2.8205348697222243</v>
      </c>
      <c r="I72" s="124">
        <v>-0.23554043444123929</v>
      </c>
      <c r="J72" s="125">
        <v>1.6894895963009082</v>
      </c>
      <c r="K72" s="126">
        <v>7.311127502112706</v>
      </c>
      <c r="L72" s="127">
        <v>7.7478761111305392</v>
      </c>
      <c r="M72" s="64">
        <v>1.9987991090414381</v>
      </c>
      <c r="N72" s="128">
        <v>1.3349495074637119</v>
      </c>
      <c r="O72" s="129">
        <v>0.5</v>
      </c>
      <c r="P72" s="130">
        <v>4</v>
      </c>
      <c r="Q72" s="126">
        <v>0.5</v>
      </c>
      <c r="R72" s="127">
        <v>1.2</v>
      </c>
      <c r="S72" s="131">
        <v>280.90986363636364</v>
      </c>
    </row>
    <row r="73" spans="1:19" ht="13.8" thickBot="1">
      <c r="A73" s="155"/>
      <c r="B73" s="156">
        <v>12</v>
      </c>
      <c r="C73" s="346"/>
      <c r="D73" s="347">
        <v>3.1386849240352843</v>
      </c>
      <c r="E73" s="379">
        <v>2.7136568078974133</v>
      </c>
      <c r="F73" s="347">
        <v>4.4915797992568729</v>
      </c>
      <c r="G73" s="159">
        <v>-0.1003596219787517</v>
      </c>
      <c r="H73" s="160">
        <v>2.5674051176369561</v>
      </c>
      <c r="I73" s="159">
        <v>-0.32353969919552972</v>
      </c>
      <c r="J73" s="160">
        <v>0.94757350336520663</v>
      </c>
      <c r="K73" s="161">
        <v>7.1464633153888233</v>
      </c>
      <c r="L73" s="162">
        <v>7.7610969825366363</v>
      </c>
      <c r="M73" s="67">
        <v>2.3541717982386245</v>
      </c>
      <c r="N73" s="163">
        <v>1.6602478573534585</v>
      </c>
      <c r="O73" s="164">
        <v>0.5</v>
      </c>
      <c r="P73" s="165">
        <v>3.8</v>
      </c>
      <c r="Q73" s="161">
        <v>0.6</v>
      </c>
      <c r="R73" s="162">
        <v>1.2</v>
      </c>
      <c r="S73" s="132">
        <v>276.05984999999998</v>
      </c>
    </row>
    <row r="74" spans="1:19">
      <c r="A74" s="107">
        <v>2019</v>
      </c>
      <c r="B74" s="109">
        <v>1</v>
      </c>
      <c r="C74" s="388"/>
      <c r="D74" s="63">
        <v>1.7846324357796872</v>
      </c>
      <c r="E74" s="385">
        <v>3.4342665440830311</v>
      </c>
      <c r="F74" s="63">
        <v>-5.0070403091060145</v>
      </c>
      <c r="G74" s="112">
        <v>0.10930047694752698</v>
      </c>
      <c r="H74" s="113">
        <v>1.7882400484946492</v>
      </c>
      <c r="I74" s="112">
        <v>-1.7545398719185923</v>
      </c>
      <c r="J74" s="113">
        <v>-0.18716577540107693</v>
      </c>
      <c r="K74" s="114">
        <v>7.1295721723762862</v>
      </c>
      <c r="L74" s="115">
        <v>7.5911929023533418</v>
      </c>
      <c r="M74" s="63">
        <v>1.8565830699932784</v>
      </c>
      <c r="N74" s="116">
        <v>1.5241090200223573</v>
      </c>
      <c r="O74" s="117">
        <v>0.8</v>
      </c>
      <c r="P74" s="118">
        <v>3.8</v>
      </c>
      <c r="Q74" s="114">
        <v>0.7</v>
      </c>
      <c r="R74" s="115">
        <v>1.6</v>
      </c>
      <c r="S74" s="119">
        <v>269.07218181818183</v>
      </c>
    </row>
    <row r="75" spans="1:19">
      <c r="A75" s="133"/>
      <c r="B75" s="134">
        <v>2</v>
      </c>
      <c r="C75" s="380">
        <v>1.442709123330177</v>
      </c>
      <c r="D75" s="65">
        <v>1.0761792358270128</v>
      </c>
      <c r="E75" s="386">
        <v>0.97667387800708383</v>
      </c>
      <c r="F75" s="65">
        <v>-10.520487472000928</v>
      </c>
      <c r="G75" s="137">
        <v>3.9702233250626939E-2</v>
      </c>
      <c r="H75" s="138">
        <v>1.7258780783205641</v>
      </c>
      <c r="I75" s="137">
        <v>0.7500669702652063</v>
      </c>
      <c r="J75" s="138">
        <v>1.3655556553768822</v>
      </c>
      <c r="K75" s="139">
        <v>7.034277907625186</v>
      </c>
      <c r="L75" s="140">
        <v>7.3824414435892285</v>
      </c>
      <c r="M75" s="65">
        <v>1.3984040154507271</v>
      </c>
      <c r="N75" s="141">
        <v>1.3719888431554583</v>
      </c>
      <c r="O75" s="387">
        <v>0.1</v>
      </c>
      <c r="P75" s="142">
        <v>4.3</v>
      </c>
      <c r="Q75" s="139">
        <v>0.1</v>
      </c>
      <c r="R75" s="140">
        <v>2.1</v>
      </c>
      <c r="S75" s="143">
        <v>284.09122727272728</v>
      </c>
    </row>
    <row r="76" spans="1:19">
      <c r="A76" s="389"/>
      <c r="B76" s="390">
        <v>3</v>
      </c>
      <c r="C76" s="381"/>
      <c r="D76" s="391">
        <v>1.4515203893766149</v>
      </c>
      <c r="E76" s="392">
        <v>1.6468579649470128</v>
      </c>
      <c r="F76" s="391">
        <v>-5.8208970902334123</v>
      </c>
      <c r="G76" s="395">
        <v>0.47623772199620884</v>
      </c>
      <c r="H76" s="396">
        <v>2.0044319097501928</v>
      </c>
      <c r="I76" s="395">
        <v>2.0739165115660763</v>
      </c>
      <c r="J76" s="396">
        <v>4.0661425860666789</v>
      </c>
      <c r="K76" s="397">
        <v>7.2362792402901182</v>
      </c>
      <c r="L76" s="398">
        <v>7.4690325916099187</v>
      </c>
      <c r="M76" s="391">
        <v>1.2175603955209224</v>
      </c>
      <c r="N76" s="399">
        <v>1.3703401561415252</v>
      </c>
      <c r="O76" s="400">
        <v>0.9</v>
      </c>
      <c r="P76" s="401">
        <v>4.7</v>
      </c>
      <c r="Q76" s="397">
        <v>0.4</v>
      </c>
      <c r="R76" s="398">
        <v>2.2000000000000002</v>
      </c>
      <c r="S76" s="402">
        <v>292.49690476190472</v>
      </c>
    </row>
    <row r="77" spans="1:19" ht="13.5" customHeight="1">
      <c r="A77" s="133"/>
      <c r="B77" s="134">
        <v>4</v>
      </c>
      <c r="C77" s="382"/>
      <c r="D77" s="65">
        <v>1.8769491575212349</v>
      </c>
      <c r="E77" s="386">
        <v>-1.2963946641891155</v>
      </c>
      <c r="F77" s="65">
        <v>2.1159222173796843</v>
      </c>
      <c r="G77" s="137">
        <v>0.26661400217242726</v>
      </c>
      <c r="H77" s="138">
        <v>1.9989954796584719</v>
      </c>
      <c r="I77" s="137">
        <v>-0.12155943388034718</v>
      </c>
      <c r="J77" s="138">
        <v>3.714723649806162</v>
      </c>
      <c r="K77" s="139">
        <v>7.0963377412054278</v>
      </c>
      <c r="L77" s="140">
        <v>7.4326187284166494</v>
      </c>
      <c r="M77" s="65">
        <v>1.6487068084666268</v>
      </c>
      <c r="N77" s="141">
        <v>1.5366342458300597</v>
      </c>
      <c r="O77" s="387">
        <v>0.6</v>
      </c>
      <c r="P77" s="142">
        <v>5.0999999999999996</v>
      </c>
      <c r="Q77" s="139">
        <v>0.4</v>
      </c>
      <c r="R77" s="140">
        <v>2.6</v>
      </c>
      <c r="S77" s="143">
        <v>292.35104761904762</v>
      </c>
    </row>
    <row r="78" spans="1:19" ht="13.5" customHeight="1">
      <c r="A78" s="389"/>
      <c r="B78" s="390">
        <v>5</v>
      </c>
      <c r="C78" s="380">
        <v>1.7998203234569354</v>
      </c>
      <c r="D78" s="391">
        <v>2.1394407965160012</v>
      </c>
      <c r="E78" s="392">
        <v>2.2690486541194987</v>
      </c>
      <c r="F78" s="391">
        <v>-1.4609889691900246</v>
      </c>
      <c r="G78" s="395">
        <v>0.60074847350797267</v>
      </c>
      <c r="H78" s="396">
        <v>2.3444544634806164</v>
      </c>
      <c r="I78" s="395">
        <v>-8.6933843345238238E-3</v>
      </c>
      <c r="J78" s="396">
        <v>1.1431586352444567</v>
      </c>
      <c r="K78" s="397">
        <v>7.2322801999576063</v>
      </c>
      <c r="L78" s="398">
        <v>7.4165609436191673</v>
      </c>
      <c r="M78" s="391">
        <v>1.6456920518399532</v>
      </c>
      <c r="N78" s="399">
        <v>1.8093969546253863</v>
      </c>
      <c r="O78" s="400">
        <v>-0.1</v>
      </c>
      <c r="P78" s="401">
        <v>5.2</v>
      </c>
      <c r="Q78" s="397">
        <v>-0.7</v>
      </c>
      <c r="R78" s="398">
        <v>2.2999999999999998</v>
      </c>
      <c r="S78" s="402">
        <v>272.96861904761909</v>
      </c>
    </row>
    <row r="79" spans="1:19" ht="13.5" customHeight="1">
      <c r="A79" s="389"/>
      <c r="B79" s="390">
        <v>6</v>
      </c>
      <c r="C79" s="381"/>
      <c r="D79" s="391">
        <v>1.3714193966748001</v>
      </c>
      <c r="E79" s="395">
        <v>-5.3875203945984218</v>
      </c>
      <c r="F79" s="402">
        <v>-0.63882179102895398</v>
      </c>
      <c r="G79" s="395">
        <v>4.8947626040130032E-2</v>
      </c>
      <c r="H79" s="396">
        <v>2.3023023023023059</v>
      </c>
      <c r="I79" s="395">
        <v>-0.93896713615023719</v>
      </c>
      <c r="J79" s="396">
        <v>-1.6232084268692715</v>
      </c>
      <c r="K79" s="397">
        <v>7.2538126303226518</v>
      </c>
      <c r="L79" s="398">
        <v>7.3857455210507625</v>
      </c>
      <c r="M79" s="391">
        <v>1.6224599257496752</v>
      </c>
      <c r="N79" s="399">
        <v>1.9080359598196095</v>
      </c>
      <c r="O79" s="400">
        <v>-0.1</v>
      </c>
      <c r="P79" s="401">
        <v>4.9000000000000004</v>
      </c>
      <c r="Q79" s="397">
        <v>-0.2</v>
      </c>
      <c r="R79" s="398">
        <v>2.1</v>
      </c>
      <c r="S79" s="402">
        <v>266.18729999999999</v>
      </c>
    </row>
    <row r="80" spans="1:19" ht="13.5" customHeight="1">
      <c r="A80" s="133"/>
      <c r="B80" s="134">
        <v>7</v>
      </c>
      <c r="C80" s="382"/>
      <c r="D80" s="65">
        <v>3.0704487873459252</v>
      </c>
      <c r="E80" s="137">
        <v>6.2867148456158706</v>
      </c>
      <c r="F80" s="143">
        <v>-2.7031362330446229</v>
      </c>
      <c r="G80" s="137">
        <v>0.22504892367907203</v>
      </c>
      <c r="H80" s="138">
        <v>2.2051486729195879</v>
      </c>
      <c r="I80" s="137">
        <v>7.898894154818592E-2</v>
      </c>
      <c r="J80" s="138">
        <v>1.3149711239449191</v>
      </c>
      <c r="K80" s="139">
        <v>7.5486410796646375</v>
      </c>
      <c r="L80" s="140">
        <v>7.9175422646015656</v>
      </c>
      <c r="M80" s="65">
        <v>1.9801002996907568</v>
      </c>
      <c r="N80" s="141">
        <v>2.3174467330268511</v>
      </c>
      <c r="O80" s="387">
        <v>0.7</v>
      </c>
      <c r="P80" s="142">
        <v>5</v>
      </c>
      <c r="Q80" s="139">
        <v>0.4</v>
      </c>
      <c r="R80" s="140">
        <v>2.4</v>
      </c>
      <c r="S80" s="143">
        <v>269.86186956521732</v>
      </c>
    </row>
    <row r="81" spans="1:19" ht="13.5" customHeight="1">
      <c r="A81" s="133"/>
      <c r="B81" s="134">
        <v>8</v>
      </c>
      <c r="C81" s="380">
        <v>3.3963149375822121</v>
      </c>
      <c r="D81" s="143">
        <v>3.8248743647337324</v>
      </c>
      <c r="E81" s="137">
        <v>-0.93313618966612832</v>
      </c>
      <c r="F81" s="143">
        <v>4.3727427709503663</v>
      </c>
      <c r="G81" s="137">
        <v>0.18549253148492095</v>
      </c>
      <c r="H81" s="138">
        <v>2.3028611304954705</v>
      </c>
      <c r="I81" s="137">
        <v>-0.73664825046040328</v>
      </c>
      <c r="J81" s="138">
        <v>2.028123309897234</v>
      </c>
      <c r="K81" s="139">
        <v>7.5718079861492562</v>
      </c>
      <c r="L81" s="140">
        <v>8.239234463554304</v>
      </c>
      <c r="M81" s="65">
        <v>2.3730954109370206</v>
      </c>
      <c r="N81" s="141">
        <v>2.536463744947004</v>
      </c>
      <c r="O81" s="387">
        <v>0.2</v>
      </c>
      <c r="P81" s="142">
        <v>5.2</v>
      </c>
      <c r="Q81" s="139">
        <v>0</v>
      </c>
      <c r="R81" s="140">
        <v>2.6</v>
      </c>
      <c r="S81" s="143">
        <v>258.84163636363638</v>
      </c>
    </row>
    <row r="82" spans="1:19" ht="13.5" customHeight="1">
      <c r="A82" s="389"/>
      <c r="B82" s="390">
        <v>9</v>
      </c>
      <c r="C82" s="381"/>
      <c r="D82" s="402">
        <v>3.2767320541888356</v>
      </c>
      <c r="E82" s="395">
        <v>2.7007236436261017</v>
      </c>
      <c r="F82" s="402">
        <v>-1.37343534119998</v>
      </c>
      <c r="G82" s="395">
        <v>9.7446891444086248E-3</v>
      </c>
      <c r="H82" s="396">
        <v>2.1092428614068126</v>
      </c>
      <c r="I82" s="395">
        <v>0.68027210884353817</v>
      </c>
      <c r="J82" s="396">
        <v>0.27276726792784256</v>
      </c>
      <c r="K82" s="397">
        <v>7.3372973397861863</v>
      </c>
      <c r="L82" s="398">
        <v>8.0991148250393614</v>
      </c>
      <c r="M82" s="391">
        <v>3.1714943713209154</v>
      </c>
      <c r="N82" s="399">
        <v>3.3197830113918858</v>
      </c>
      <c r="O82" s="400">
        <v>0.2</v>
      </c>
      <c r="P82" s="401">
        <v>4.4000000000000004</v>
      </c>
      <c r="Q82" s="397">
        <v>0.2</v>
      </c>
      <c r="R82" s="398">
        <v>2.1</v>
      </c>
      <c r="S82" s="402">
        <v>260.61042857142854</v>
      </c>
    </row>
    <row r="83" spans="1:19" ht="13.5" customHeight="1">
      <c r="A83" s="133"/>
      <c r="B83" s="134">
        <v>10</v>
      </c>
      <c r="C83" s="382"/>
      <c r="D83" s="143">
        <v>-3.3558095701460289</v>
      </c>
      <c r="E83" s="137">
        <v>-5.7310955321136721</v>
      </c>
      <c r="F83" s="143">
        <v>-0.38063682963238588</v>
      </c>
      <c r="G83" s="137">
        <v>0.8184741303712384</v>
      </c>
      <c r="H83" s="138">
        <v>2.5369140818551239</v>
      </c>
      <c r="I83" s="137">
        <v>0.32467532467532756</v>
      </c>
      <c r="J83" s="138">
        <v>-0.26171159382359921</v>
      </c>
      <c r="K83" s="139">
        <v>7.1410798092785406</v>
      </c>
      <c r="L83" s="140">
        <v>7.9145767039122381</v>
      </c>
      <c r="M83" s="65">
        <v>2.2144419598640885</v>
      </c>
      <c r="N83" s="141">
        <v>2.5134267626971019</v>
      </c>
      <c r="O83" s="387">
        <v>0</v>
      </c>
      <c r="P83" s="142">
        <v>4.5</v>
      </c>
      <c r="Q83" s="139">
        <v>-0.8</v>
      </c>
      <c r="R83" s="140">
        <v>1.7</v>
      </c>
      <c r="S83" s="143">
        <v>260.34817391304341</v>
      </c>
    </row>
    <row r="84" spans="1:19" ht="13.5" customHeight="1">
      <c r="A84" s="389"/>
      <c r="B84" s="390">
        <v>11</v>
      </c>
      <c r="C84" s="431">
        <v>-2.1443308695300423</v>
      </c>
      <c r="D84" s="402">
        <v>-3.9802781522383035</v>
      </c>
      <c r="E84" s="395">
        <v>3.0109554657802962</v>
      </c>
      <c r="F84" s="402">
        <v>-8.2202019446198094</v>
      </c>
      <c r="G84" s="395">
        <v>7.731709674301257E-2</v>
      </c>
      <c r="H84" s="396">
        <v>2.707796072207902</v>
      </c>
      <c r="I84" s="395">
        <v>4.9943147030525825</v>
      </c>
      <c r="J84" s="396">
        <v>4.9667715984610172</v>
      </c>
      <c r="K84" s="397">
        <v>6.9603082938940934</v>
      </c>
      <c r="L84" s="398">
        <v>7.4008067450284747</v>
      </c>
      <c r="M84" s="391">
        <v>2.0643886760366659</v>
      </c>
      <c r="N84" s="399">
        <v>2.4506933861674129</v>
      </c>
      <c r="O84" s="400">
        <v>0.3</v>
      </c>
      <c r="P84" s="401">
        <v>4.2</v>
      </c>
      <c r="Q84" s="397">
        <v>0.2</v>
      </c>
      <c r="R84" s="398">
        <v>1.3</v>
      </c>
      <c r="S84" s="402">
        <v>265.53300000000002</v>
      </c>
    </row>
    <row r="85" spans="1:19" ht="14.25" customHeight="1" thickBot="1">
      <c r="A85" s="287"/>
      <c r="B85" s="288">
        <v>12</v>
      </c>
      <c r="C85" s="383"/>
      <c r="D85" s="299">
        <v>0.7710632869307954</v>
      </c>
      <c r="E85" s="292">
        <v>4.3055077124790397</v>
      </c>
      <c r="F85" s="299">
        <v>1.9111331480268223</v>
      </c>
      <c r="G85" s="406">
        <v>0.10622887493965116</v>
      </c>
      <c r="H85" s="293">
        <v>3.0007949125596234</v>
      </c>
      <c r="I85" s="292">
        <v>0.7747417527490752</v>
      </c>
      <c r="J85" s="293">
        <v>6.123344152995891</v>
      </c>
      <c r="K85" s="294">
        <v>7.0631690877494577</v>
      </c>
      <c r="L85" s="295">
        <v>7.5311673450728573</v>
      </c>
      <c r="M85" s="289">
        <v>1.8480483448325424</v>
      </c>
      <c r="N85" s="296">
        <v>1.9394110955296417</v>
      </c>
      <c r="O85" s="297">
        <v>0.9</v>
      </c>
      <c r="P85" s="298">
        <v>4.5999999999999996</v>
      </c>
      <c r="Q85" s="294">
        <v>0.8</v>
      </c>
      <c r="R85" s="295">
        <v>1.6</v>
      </c>
      <c r="S85" s="299">
        <v>274.98689999999999</v>
      </c>
    </row>
    <row r="86" spans="1:19" ht="14.25" customHeight="1">
      <c r="A86" s="107">
        <v>2020</v>
      </c>
      <c r="B86" s="109">
        <v>1</v>
      </c>
      <c r="C86" s="388"/>
      <c r="D86" s="63">
        <v>1.45763467919926</v>
      </c>
      <c r="E86" s="385">
        <v>3.2596969016498223</v>
      </c>
      <c r="F86" s="63">
        <v>1.6408721228770462</v>
      </c>
      <c r="G86" s="112">
        <v>0.55952151263747307</v>
      </c>
      <c r="H86" s="113">
        <v>3.4640198511166176</v>
      </c>
      <c r="I86" s="112">
        <v>-0.66958750103331965</v>
      </c>
      <c r="J86" s="113">
        <v>7.2952942226984563</v>
      </c>
      <c r="K86" s="114">
        <v>7.4330018647432246</v>
      </c>
      <c r="L86" s="115">
        <v>8.007303822944607</v>
      </c>
      <c r="M86" s="63">
        <v>2.465497419819429</v>
      </c>
      <c r="N86" s="116">
        <v>2.1307183616457115</v>
      </c>
      <c r="O86" s="117">
        <v>0.9</v>
      </c>
      <c r="P86" s="118">
        <v>4.7</v>
      </c>
      <c r="Q86" s="114">
        <v>0.3</v>
      </c>
      <c r="R86" s="115">
        <v>1.2</v>
      </c>
      <c r="S86" s="119">
        <v>274.38731818181822</v>
      </c>
    </row>
    <row r="87" spans="1:19" ht="13.95" customHeight="1">
      <c r="A87" s="133"/>
      <c r="B87" s="134">
        <v>2</v>
      </c>
      <c r="C87" s="380">
        <v>0.2838209259731661</v>
      </c>
      <c r="D87" s="65">
        <v>3.3347087554778554</v>
      </c>
      <c r="E87" s="386">
        <v>3.0996877701771508</v>
      </c>
      <c r="F87" s="65">
        <v>9.9578310168482389</v>
      </c>
      <c r="G87" s="137">
        <v>0.45088257866461312</v>
      </c>
      <c r="H87" s="138">
        <v>3.8892747296358721</v>
      </c>
      <c r="I87" s="137">
        <v>-1.1651131824234273</v>
      </c>
      <c r="J87" s="138">
        <v>5.255694407515743</v>
      </c>
      <c r="K87" s="139">
        <v>7.8105192968302468</v>
      </c>
      <c r="L87" s="140">
        <v>8.5730085372924805</v>
      </c>
      <c r="M87" s="65">
        <v>2.6050727278710051</v>
      </c>
      <c r="N87" s="141">
        <v>1.7483450824424152</v>
      </c>
      <c r="O87" s="387">
        <v>-0.1</v>
      </c>
      <c r="P87" s="142">
        <v>4.4000000000000004</v>
      </c>
      <c r="Q87" s="139">
        <v>-0.5</v>
      </c>
      <c r="R87" s="140">
        <v>0.5</v>
      </c>
      <c r="S87" s="143">
        <v>257.93310000000008</v>
      </c>
    </row>
    <row r="88" spans="1:19" ht="14.25" customHeight="1">
      <c r="A88" s="389"/>
      <c r="B88" s="390">
        <v>3</v>
      </c>
      <c r="C88" s="381"/>
      <c r="D88" s="391">
        <v>-3.4703165937942981</v>
      </c>
      <c r="E88" s="392">
        <v>0.9560125099961736</v>
      </c>
      <c r="F88" s="391">
        <v>2.3728410283649692</v>
      </c>
      <c r="G88" s="395">
        <v>0.33425651800211842</v>
      </c>
      <c r="H88" s="396">
        <v>3.7424706230868132</v>
      </c>
      <c r="I88" s="395">
        <v>-1.2967329067026023</v>
      </c>
      <c r="J88" s="396">
        <v>1.7799774246765709</v>
      </c>
      <c r="K88" s="397">
        <v>8.2285090973616555</v>
      </c>
      <c r="L88" s="398">
        <v>8.6687737590598992</v>
      </c>
      <c r="M88" s="391">
        <v>1.8019792483747965</v>
      </c>
      <c r="N88" s="399">
        <v>0.71307334322177063</v>
      </c>
      <c r="O88" s="400">
        <v>1.1000000000000001</v>
      </c>
      <c r="P88" s="401">
        <v>4.7</v>
      </c>
      <c r="Q88" s="397">
        <v>0.8</v>
      </c>
      <c r="R88" s="398">
        <v>0.9</v>
      </c>
      <c r="S88" s="402">
        <v>235.24231818181818</v>
      </c>
    </row>
    <row r="89" spans="1:19" ht="14.25" customHeight="1">
      <c r="A89" s="133"/>
      <c r="B89" s="134">
        <v>4</v>
      </c>
      <c r="C89" s="382"/>
      <c r="D89" s="65">
        <v>-14.293965347118897</v>
      </c>
      <c r="E89" s="386">
        <v>-6.4009601079751182</v>
      </c>
      <c r="F89" s="65">
        <v>-0.40214392226851636</v>
      </c>
      <c r="G89" s="137">
        <v>-4.7591852274886381E-2</v>
      </c>
      <c r="H89" s="138">
        <v>3.4173724640535807</v>
      </c>
      <c r="I89" s="137">
        <v>-0.13649547858727296</v>
      </c>
      <c r="J89" s="138">
        <v>1.7647570199078588</v>
      </c>
      <c r="K89" s="139">
        <v>9.001855584491155</v>
      </c>
      <c r="L89" s="140">
        <v>9.3949508666992188</v>
      </c>
      <c r="M89" s="65">
        <v>-5.6933964178391143</v>
      </c>
      <c r="N89" s="141">
        <v>-7.6276895500613451</v>
      </c>
      <c r="O89" s="387">
        <v>-1.3</v>
      </c>
      <c r="P89" s="142">
        <v>2.7</v>
      </c>
      <c r="Q89" s="139">
        <v>-1.2</v>
      </c>
      <c r="R89" s="140">
        <v>-0.7</v>
      </c>
      <c r="S89" s="143">
        <v>228.98485000000005</v>
      </c>
    </row>
    <row r="90" spans="1:19" ht="14.25" customHeight="1">
      <c r="A90" s="133"/>
      <c r="B90" s="134">
        <v>5</v>
      </c>
      <c r="C90" s="380">
        <v>-14.484793756841331</v>
      </c>
      <c r="D90" s="65">
        <v>-15.518695836882589</v>
      </c>
      <c r="E90" s="386">
        <v>-14.205717844766886</v>
      </c>
      <c r="F90" s="65">
        <v>2.1393017074422982</v>
      </c>
      <c r="G90" s="137">
        <v>-4.7614512903548789E-2</v>
      </c>
      <c r="H90" s="138">
        <v>2.7508565834556853</v>
      </c>
      <c r="I90" s="137">
        <v>-0.86280539894071362</v>
      </c>
      <c r="J90" s="138">
        <v>0.89549643540254298</v>
      </c>
      <c r="K90" s="139">
        <v>11.206932833479922</v>
      </c>
      <c r="L90" s="140">
        <v>11.911610530738852</v>
      </c>
      <c r="M90" s="65">
        <v>-12.786650817830692</v>
      </c>
      <c r="N90" s="141">
        <v>-16.523325263989186</v>
      </c>
      <c r="O90" s="387">
        <v>-0.2</v>
      </c>
      <c r="P90" s="142">
        <v>2.6</v>
      </c>
      <c r="Q90" s="139">
        <v>-0.1</v>
      </c>
      <c r="R90" s="140">
        <v>-0.1</v>
      </c>
      <c r="S90" s="143">
        <v>237.40189473684208</v>
      </c>
    </row>
    <row r="91" spans="1:19" ht="14.25" customHeight="1">
      <c r="A91" s="389"/>
      <c r="B91" s="390">
        <v>6</v>
      </c>
      <c r="C91" s="381"/>
      <c r="D91" s="391">
        <v>-13.609076671221976</v>
      </c>
      <c r="E91" s="395">
        <v>-8.3156197915123862</v>
      </c>
      <c r="F91" s="402">
        <v>2.8779167995947041</v>
      </c>
      <c r="G91" s="395">
        <v>-6.6692073170726562E-2</v>
      </c>
      <c r="H91" s="396">
        <v>2.6320939334637972</v>
      </c>
      <c r="I91" s="395">
        <v>2.1973287376130912</v>
      </c>
      <c r="J91" s="396">
        <v>4.0898718623836983</v>
      </c>
      <c r="K91" s="397">
        <v>12.248067914356604</v>
      </c>
      <c r="L91" s="398">
        <v>12.80400527720974</v>
      </c>
      <c r="M91" s="391">
        <v>-15.395978339958871</v>
      </c>
      <c r="N91" s="399">
        <v>-19.951789141560905</v>
      </c>
      <c r="O91" s="400">
        <v>0</v>
      </c>
      <c r="P91" s="401">
        <v>2.8</v>
      </c>
      <c r="Q91" s="397">
        <v>0.1</v>
      </c>
      <c r="R91" s="398">
        <v>0.1</v>
      </c>
      <c r="S91" s="402">
        <v>260.47036363636357</v>
      </c>
    </row>
    <row r="92" spans="1:19" ht="14.25" customHeight="1">
      <c r="A92" s="133"/>
      <c r="B92" s="134">
        <v>7</v>
      </c>
      <c r="C92" s="382"/>
      <c r="D92" s="65">
        <v>-11.287926873113429</v>
      </c>
      <c r="E92" s="137">
        <v>-7.4449277380379204</v>
      </c>
      <c r="F92" s="143">
        <v>1.305872737560132</v>
      </c>
      <c r="G92" s="137">
        <v>9.5337973114695274E-2</v>
      </c>
      <c r="H92" s="138">
        <v>2.4992677926388707</v>
      </c>
      <c r="I92" s="137">
        <v>4.3001686340640832</v>
      </c>
      <c r="J92" s="138">
        <v>8.4802245023239529</v>
      </c>
      <c r="K92" s="139">
        <v>13.091216396143921</v>
      </c>
      <c r="L92" s="140">
        <v>13.520588332224936</v>
      </c>
      <c r="M92" s="65">
        <v>-15.557670798361967</v>
      </c>
      <c r="N92" s="141">
        <v>-20.62009470391336</v>
      </c>
      <c r="O92" s="387">
        <v>0.7</v>
      </c>
      <c r="P92" s="142">
        <v>2.8</v>
      </c>
      <c r="Q92" s="139">
        <v>0.6</v>
      </c>
      <c r="R92" s="140">
        <v>0.3</v>
      </c>
      <c r="S92" s="143">
        <v>288.19795652173917</v>
      </c>
    </row>
    <row r="93" spans="1:19" ht="14.25" customHeight="1">
      <c r="A93" s="389"/>
      <c r="B93" s="390">
        <v>8</v>
      </c>
      <c r="C93" s="380">
        <v>-9.0916779622338133</v>
      </c>
      <c r="D93" s="402">
        <v>-11.038914269493549</v>
      </c>
      <c r="E93" s="395">
        <v>-7.8980151768041846</v>
      </c>
      <c r="F93" s="402">
        <v>-2.4627927492438806</v>
      </c>
      <c r="G93" s="395">
        <v>0.13334603295551695</v>
      </c>
      <c r="H93" s="396">
        <v>2.4459169752484744</v>
      </c>
      <c r="I93" s="395">
        <v>1.6814874696847282</v>
      </c>
      <c r="J93" s="396">
        <v>11.122890714727451</v>
      </c>
      <c r="K93" s="397">
        <v>12.926118689165659</v>
      </c>
      <c r="L93" s="398">
        <v>13.55488809483208</v>
      </c>
      <c r="M93" s="391">
        <v>-14.488932609209094</v>
      </c>
      <c r="N93" s="399">
        <v>-19.442538358505345</v>
      </c>
      <c r="O93" s="400">
        <v>0.2</v>
      </c>
      <c r="P93" s="401">
        <v>2.8</v>
      </c>
      <c r="Q93" s="397">
        <v>0.1</v>
      </c>
      <c r="R93" s="398">
        <v>0.4</v>
      </c>
      <c r="S93" s="402">
        <v>294.68549999999993</v>
      </c>
    </row>
    <row r="94" spans="1:19" ht="14.25" customHeight="1">
      <c r="A94" s="389"/>
      <c r="B94" s="390">
        <v>9</v>
      </c>
      <c r="C94" s="381"/>
      <c r="D94" s="402">
        <v>-4.8400620245624086</v>
      </c>
      <c r="E94" s="395">
        <v>5.5601817314224533</v>
      </c>
      <c r="F94" s="402">
        <v>-0.85973655859803433</v>
      </c>
      <c r="G94" s="395">
        <v>0.63730619233330899</v>
      </c>
      <c r="H94" s="396">
        <v>3.0887654681866827</v>
      </c>
      <c r="I94" s="395">
        <v>0.85864207346160182</v>
      </c>
      <c r="J94" s="396">
        <v>11.319761319761334</v>
      </c>
      <c r="K94" s="397">
        <v>12.348290683320114</v>
      </c>
      <c r="L94" s="398">
        <v>13.244855354885596</v>
      </c>
      <c r="M94" s="391">
        <v>-13.488531501189083</v>
      </c>
      <c r="N94" s="399">
        <v>-18.166879750716458</v>
      </c>
      <c r="O94" s="400">
        <v>1</v>
      </c>
      <c r="P94" s="401">
        <v>3.7</v>
      </c>
      <c r="Q94" s="397">
        <v>0.4</v>
      </c>
      <c r="R94" s="398">
        <v>0.6</v>
      </c>
      <c r="S94" s="402">
        <v>304.46981818181808</v>
      </c>
    </row>
    <row r="95" spans="1:19" ht="14.25" customHeight="1">
      <c r="A95" s="133"/>
      <c r="B95" s="134">
        <v>10</v>
      </c>
      <c r="C95" s="382"/>
      <c r="D95" s="143">
        <v>-1.1623276886794542</v>
      </c>
      <c r="E95" s="137">
        <v>6.1774107984457372</v>
      </c>
      <c r="F95" s="143">
        <v>1.9292717648269342</v>
      </c>
      <c r="G95" s="137">
        <v>0.68052930056710093</v>
      </c>
      <c r="H95" s="138">
        <v>2.9477143133275208</v>
      </c>
      <c r="I95" s="137">
        <v>1.6632508276840596</v>
      </c>
      <c r="J95" s="138">
        <v>12.805038047756501</v>
      </c>
      <c r="K95" s="139">
        <v>11.577038760121193</v>
      </c>
      <c r="L95" s="140">
        <v>12.673393162248464</v>
      </c>
      <c r="M95" s="65">
        <v>-10.473604336512343</v>
      </c>
      <c r="N95" s="141">
        <v>-14.750365420579016</v>
      </c>
      <c r="O95" s="387">
        <v>0.3</v>
      </c>
      <c r="P95" s="142">
        <v>4</v>
      </c>
      <c r="Q95" s="139">
        <v>-0.3</v>
      </c>
      <c r="R95" s="140">
        <v>1</v>
      </c>
      <c r="S95" s="143">
        <v>304.0327272727273</v>
      </c>
    </row>
    <row r="96" spans="1:19" ht="14.25" customHeight="1">
      <c r="A96" s="389"/>
      <c r="B96" s="390">
        <v>11</v>
      </c>
      <c r="C96" s="380"/>
      <c r="D96" s="402">
        <v>0.28473191265052655</v>
      </c>
      <c r="E96" s="395">
        <v>-1.1573155208047248</v>
      </c>
      <c r="F96" s="402">
        <v>0.63630197782205133</v>
      </c>
      <c r="G96" s="395">
        <v>-0.13143071723620281</v>
      </c>
      <c r="H96" s="396">
        <v>2.7329792370835326</v>
      </c>
      <c r="I96" s="395">
        <v>0.62029929440956533</v>
      </c>
      <c r="J96" s="396">
        <v>8.1056314561812837</v>
      </c>
      <c r="K96" s="397">
        <v>10.758022977255548</v>
      </c>
      <c r="L96" s="398">
        <v>11.772449315265231</v>
      </c>
      <c r="M96" s="391">
        <v>-8.7530052594760104</v>
      </c>
      <c r="N96" s="399">
        <v>-12.477545242189125</v>
      </c>
      <c r="O96" s="400">
        <v>0.8</v>
      </c>
      <c r="P96" s="401">
        <v>4.5999999999999996</v>
      </c>
      <c r="Q96" s="397">
        <v>1</v>
      </c>
      <c r="R96" s="398">
        <v>1.8</v>
      </c>
      <c r="S96" s="402">
        <v>320.39180952380946</v>
      </c>
    </row>
    <row r="97" spans="1:19" ht="14.25" customHeight="1" thickBot="1">
      <c r="A97" s="287"/>
      <c r="B97" s="288">
        <v>12</v>
      </c>
      <c r="C97" s="383"/>
      <c r="D97" s="299">
        <v>-0.3705989880319116</v>
      </c>
      <c r="E97" s="292">
        <v>0.3943861677514926</v>
      </c>
      <c r="F97" s="299">
        <v>-8.2752097501280204</v>
      </c>
      <c r="G97" s="406">
        <v>0.33840947546530664</v>
      </c>
      <c r="H97" s="293">
        <v>2.9712521705575812</v>
      </c>
      <c r="I97" s="292"/>
      <c r="J97" s="293"/>
      <c r="K97" s="294">
        <v>10.286318749044158</v>
      </c>
      <c r="L97" s="295">
        <v>11.44470527993842</v>
      </c>
      <c r="M97" s="289">
        <v>-8.501662669994591</v>
      </c>
      <c r="N97" s="296">
        <v>-11.674923820384874</v>
      </c>
      <c r="O97" s="297">
        <v>0.4</v>
      </c>
      <c r="P97" s="298">
        <v>4</v>
      </c>
      <c r="Q97" s="294">
        <v>0</v>
      </c>
      <c r="R97" s="295">
        <v>1</v>
      </c>
      <c r="S97" s="299">
        <v>351.77185714285719</v>
      </c>
    </row>
    <row r="98" spans="1:19" ht="14.25" customHeight="1">
      <c r="A98" s="107">
        <v>2021</v>
      </c>
      <c r="B98" s="109">
        <v>1</v>
      </c>
      <c r="C98" s="388"/>
      <c r="D98" s="63">
        <v>-3.1187246937117941</v>
      </c>
      <c r="E98" s="385">
        <v>-4.356794095666161</v>
      </c>
      <c r="F98" s="63">
        <v>-0.39488316783619082</v>
      </c>
      <c r="G98" s="112">
        <v>0.70264193367060024</v>
      </c>
      <c r="H98" s="113">
        <v>3.1178050652340694</v>
      </c>
      <c r="I98" s="112"/>
      <c r="J98" s="113"/>
      <c r="K98" s="114">
        <v>10.227160890761226</v>
      </c>
      <c r="L98" s="115">
        <v>11.389277004719958</v>
      </c>
      <c r="M98" s="63">
        <v>-8.1593441524685169</v>
      </c>
      <c r="N98" s="116">
        <v>-10.93157834674181</v>
      </c>
      <c r="O98" s="117">
        <v>1.1000000000000001</v>
      </c>
      <c r="P98" s="118">
        <v>4.2</v>
      </c>
      <c r="Q98" s="114">
        <v>0.3</v>
      </c>
      <c r="R98" s="115">
        <v>1.1000000000000001</v>
      </c>
      <c r="S98" s="119">
        <v>361.53590000000003</v>
      </c>
    </row>
    <row r="99" spans="1:19" ht="13.95" customHeight="1">
      <c r="A99" s="133"/>
      <c r="B99" s="134">
        <v>2</v>
      </c>
      <c r="C99" s="380"/>
      <c r="D99" s="65">
        <v>-2.2000000000000002</v>
      </c>
      <c r="E99" s="386">
        <v>-0.6</v>
      </c>
      <c r="F99" s="65">
        <v>-6.2</v>
      </c>
      <c r="G99" s="137">
        <v>0.18606381989021425</v>
      </c>
      <c r="H99" s="138">
        <v>2.8459554961321798</v>
      </c>
      <c r="I99" s="137"/>
      <c r="J99" s="138"/>
      <c r="K99" s="139">
        <v>10.3</v>
      </c>
      <c r="L99" s="140">
        <v>11.9</v>
      </c>
      <c r="M99" s="65">
        <v>-7.4</v>
      </c>
      <c r="N99" s="141">
        <v>-9.9</v>
      </c>
      <c r="O99" s="387">
        <v>-0.3</v>
      </c>
      <c r="P99" s="142">
        <v>4.0999999999999996</v>
      </c>
      <c r="Q99" s="139">
        <v>-0.5</v>
      </c>
      <c r="R99" s="140">
        <v>1.3</v>
      </c>
      <c r="S99" s="143">
        <v>383.75070000000005</v>
      </c>
    </row>
    <row r="100" spans="1:19" ht="14.25" customHeight="1">
      <c r="A100" s="389"/>
      <c r="B100" s="390">
        <v>3</v>
      </c>
      <c r="C100" s="381"/>
      <c r="D100" s="391"/>
      <c r="E100" s="392"/>
      <c r="F100" s="391"/>
      <c r="G100" s="395">
        <v>0.37143653078279826</v>
      </c>
      <c r="H100" s="396">
        <v>2.8840662478583745</v>
      </c>
      <c r="I100" s="395"/>
      <c r="J100" s="396"/>
      <c r="K100" s="397"/>
      <c r="L100" s="398"/>
      <c r="M100" s="391"/>
      <c r="N100" s="399"/>
      <c r="O100" s="400"/>
      <c r="P100" s="401"/>
      <c r="Q100" s="397"/>
      <c r="R100" s="398"/>
      <c r="S100" s="402">
        <v>408.45908695652162</v>
      </c>
    </row>
    <row r="101" spans="1:19" ht="14.25" customHeight="1">
      <c r="A101" s="133"/>
      <c r="B101" s="134">
        <v>4</v>
      </c>
      <c r="C101" s="382"/>
      <c r="D101" s="65"/>
      <c r="E101" s="386"/>
      <c r="F101" s="65"/>
      <c r="G101" s="137"/>
      <c r="H101" s="138"/>
      <c r="I101" s="137"/>
      <c r="J101" s="138"/>
      <c r="K101" s="139"/>
      <c r="L101" s="140"/>
      <c r="M101" s="65"/>
      <c r="N101" s="141"/>
      <c r="O101" s="387"/>
      <c r="P101" s="142"/>
      <c r="Q101" s="139"/>
      <c r="R101" s="140"/>
      <c r="S101" s="143"/>
    </row>
    <row r="102" spans="1:19" ht="14.25" customHeight="1">
      <c r="A102" s="133"/>
      <c r="B102" s="134">
        <v>5</v>
      </c>
      <c r="C102" s="380"/>
      <c r="D102" s="65"/>
      <c r="E102" s="386"/>
      <c r="F102" s="65"/>
      <c r="G102" s="137"/>
      <c r="H102" s="138"/>
      <c r="I102" s="137"/>
      <c r="J102" s="138"/>
      <c r="K102" s="139"/>
      <c r="L102" s="140"/>
      <c r="M102" s="65"/>
      <c r="N102" s="141"/>
      <c r="O102" s="387"/>
      <c r="P102" s="142"/>
      <c r="Q102" s="139"/>
      <c r="R102" s="140"/>
      <c r="S102" s="143"/>
    </row>
    <row r="103" spans="1:19" ht="14.25" customHeight="1">
      <c r="A103" s="389"/>
      <c r="B103" s="390">
        <v>6</v>
      </c>
      <c r="C103" s="381"/>
      <c r="D103" s="391"/>
      <c r="E103" s="395"/>
      <c r="F103" s="402"/>
      <c r="G103" s="395"/>
      <c r="H103" s="396"/>
      <c r="I103" s="395"/>
      <c r="J103" s="396"/>
      <c r="K103" s="397"/>
      <c r="L103" s="398"/>
      <c r="M103" s="391"/>
      <c r="N103" s="399"/>
      <c r="O103" s="400"/>
      <c r="P103" s="401"/>
      <c r="Q103" s="397"/>
      <c r="R103" s="398"/>
      <c r="S103" s="402"/>
    </row>
    <row r="104" spans="1:19" ht="14.25" customHeight="1">
      <c r="A104" s="133"/>
      <c r="B104" s="134">
        <v>7</v>
      </c>
      <c r="C104" s="382"/>
      <c r="D104" s="65"/>
      <c r="E104" s="137"/>
      <c r="F104" s="143"/>
      <c r="G104" s="137"/>
      <c r="H104" s="138"/>
      <c r="I104" s="137"/>
      <c r="J104" s="138"/>
      <c r="K104" s="139"/>
      <c r="L104" s="140"/>
      <c r="M104" s="65"/>
      <c r="N104" s="141"/>
      <c r="O104" s="387"/>
      <c r="P104" s="142"/>
      <c r="Q104" s="139"/>
      <c r="R104" s="140"/>
      <c r="S104" s="143"/>
    </row>
    <row r="105" spans="1:19" ht="14.25" customHeight="1">
      <c r="A105" s="389"/>
      <c r="B105" s="390">
        <v>8</v>
      </c>
      <c r="C105" s="380"/>
      <c r="D105" s="402"/>
      <c r="E105" s="395"/>
      <c r="F105" s="402"/>
      <c r="G105" s="395"/>
      <c r="H105" s="396"/>
      <c r="I105" s="395"/>
      <c r="J105" s="396"/>
      <c r="K105" s="397"/>
      <c r="L105" s="398"/>
      <c r="M105" s="391"/>
      <c r="N105" s="399"/>
      <c r="O105" s="400"/>
      <c r="P105" s="401"/>
      <c r="Q105" s="397"/>
      <c r="R105" s="398"/>
      <c r="S105" s="402"/>
    </row>
    <row r="106" spans="1:19" ht="14.25" customHeight="1">
      <c r="A106" s="389"/>
      <c r="B106" s="390">
        <v>9</v>
      </c>
      <c r="C106" s="381"/>
      <c r="D106" s="402"/>
      <c r="E106" s="395"/>
      <c r="F106" s="402"/>
      <c r="G106" s="395"/>
      <c r="H106" s="396"/>
      <c r="I106" s="395"/>
      <c r="J106" s="396"/>
      <c r="K106" s="397"/>
      <c r="L106" s="398"/>
      <c r="M106" s="391"/>
      <c r="N106" s="399"/>
      <c r="O106" s="400"/>
      <c r="P106" s="401"/>
      <c r="Q106" s="397"/>
      <c r="R106" s="398"/>
      <c r="S106" s="402"/>
    </row>
    <row r="107" spans="1:19" ht="14.25" customHeight="1">
      <c r="A107" s="133"/>
      <c r="B107" s="134">
        <v>10</v>
      </c>
      <c r="C107" s="382"/>
      <c r="D107" s="143"/>
      <c r="E107" s="137"/>
      <c r="F107" s="143"/>
      <c r="G107" s="137"/>
      <c r="H107" s="138"/>
      <c r="I107" s="137"/>
      <c r="J107" s="138"/>
      <c r="K107" s="139"/>
      <c r="L107" s="140"/>
      <c r="M107" s="65"/>
      <c r="N107" s="141"/>
      <c r="O107" s="387"/>
      <c r="P107" s="142"/>
      <c r="Q107" s="139"/>
      <c r="R107" s="140"/>
      <c r="S107" s="143"/>
    </row>
    <row r="108" spans="1:19" ht="14.25" customHeight="1">
      <c r="A108" s="389"/>
      <c r="B108" s="390">
        <v>11</v>
      </c>
      <c r="C108" s="380"/>
      <c r="D108" s="402"/>
      <c r="E108" s="395"/>
      <c r="F108" s="402"/>
      <c r="G108" s="395"/>
      <c r="H108" s="396"/>
      <c r="I108" s="395"/>
      <c r="J108" s="396"/>
      <c r="K108" s="397"/>
      <c r="L108" s="398"/>
      <c r="M108" s="391"/>
      <c r="N108" s="399"/>
      <c r="O108" s="400"/>
      <c r="P108" s="401"/>
      <c r="Q108" s="397"/>
      <c r="R108" s="398"/>
      <c r="S108" s="402"/>
    </row>
    <row r="109" spans="1:19" ht="14.25" customHeight="1" thickBot="1">
      <c r="A109" s="287"/>
      <c r="B109" s="288">
        <v>12</v>
      </c>
      <c r="C109" s="383"/>
      <c r="D109" s="299"/>
      <c r="E109" s="292"/>
      <c r="F109" s="299"/>
      <c r="G109" s="406"/>
      <c r="H109" s="293"/>
      <c r="I109" s="292"/>
      <c r="J109" s="293"/>
      <c r="K109" s="294"/>
      <c r="L109" s="295"/>
      <c r="M109" s="289"/>
      <c r="N109" s="296"/>
      <c r="O109" s="297"/>
      <c r="P109" s="298"/>
      <c r="Q109" s="294"/>
      <c r="R109" s="295"/>
      <c r="S109" s="299"/>
    </row>
    <row r="110" spans="1:19" ht="14.25" customHeight="1">
      <c r="A110" s="73"/>
      <c r="B110" s="73"/>
      <c r="C110" s="430"/>
      <c r="D110" s="146"/>
      <c r="E110" s="146"/>
      <c r="F110" s="146"/>
      <c r="G110" s="146"/>
      <c r="H110" s="146"/>
      <c r="I110" s="146"/>
      <c r="J110" s="146"/>
      <c r="K110" s="152"/>
      <c r="L110" s="152"/>
      <c r="M110" s="152"/>
      <c r="N110" s="152"/>
      <c r="O110" s="152"/>
      <c r="P110" s="152"/>
      <c r="Q110" s="152"/>
      <c r="R110" s="152"/>
      <c r="S110" s="146"/>
    </row>
    <row r="111" spans="1:19">
      <c r="A111" s="68" t="s">
        <v>30</v>
      </c>
      <c r="B111" s="166"/>
      <c r="C111" s="362"/>
      <c r="D111" s="362"/>
      <c r="E111" s="362"/>
      <c r="F111" s="362"/>
      <c r="G111" s="378"/>
      <c r="H111" s="378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</row>
    <row r="112" spans="1:19">
      <c r="A112" s="68" t="s">
        <v>62</v>
      </c>
      <c r="B112" s="166"/>
      <c r="C112" s="362"/>
      <c r="D112" s="362"/>
      <c r="E112" s="362"/>
      <c r="F112" s="362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7"/>
      <c r="S112" s="167"/>
    </row>
    <row r="113" spans="1:19">
      <c r="A113" s="68" t="s">
        <v>103</v>
      </c>
      <c r="B113" s="1"/>
      <c r="C113" s="363"/>
      <c r="D113" s="363"/>
      <c r="E113" s="363"/>
      <c r="F113" s="363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3"/>
      <c r="D114" s="363"/>
      <c r="E114" s="363"/>
      <c r="F114" s="3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3"/>
      <c r="D115" s="363"/>
      <c r="E115" s="363"/>
      <c r="F115" s="3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3"/>
      <c r="D116" s="363"/>
      <c r="E116" s="363"/>
      <c r="F116" s="363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85" activePane="bottomRight" state="frozen"/>
      <selection activeCell="K80" sqref="K80"/>
      <selection pane="topRight" activeCell="K80" sqref="K80"/>
      <selection pane="bottomLeft" activeCell="K80" sqref="K80"/>
      <selection pane="bottomRight" activeCell="Q98" sqref="Q98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hidden="1" customWidth="1"/>
    <col min="16" max="17" width="7.77734375" customWidth="1"/>
  </cols>
  <sheetData>
    <row r="1" spans="1:33" s="11" customFormat="1" ht="14.25" customHeight="1">
      <c r="A1" s="69" t="s">
        <v>0</v>
      </c>
      <c r="B1" s="169" t="s">
        <v>1</v>
      </c>
      <c r="C1" s="590" t="s">
        <v>63</v>
      </c>
      <c r="D1" s="591"/>
      <c r="E1" s="590" t="s">
        <v>64</v>
      </c>
      <c r="F1" s="591"/>
      <c r="G1" s="170" t="s">
        <v>46</v>
      </c>
      <c r="H1" s="590" t="s">
        <v>47</v>
      </c>
      <c r="I1" s="591"/>
      <c r="J1" s="590" t="s">
        <v>48</v>
      </c>
      <c r="K1" s="591"/>
      <c r="L1" s="590" t="s">
        <v>49</v>
      </c>
      <c r="M1" s="591"/>
      <c r="N1" s="590" t="s">
        <v>70</v>
      </c>
      <c r="O1" s="591"/>
      <c r="P1" s="171" t="s">
        <v>50</v>
      </c>
      <c r="Q1" s="169" t="s">
        <v>51</v>
      </c>
    </row>
    <row r="2" spans="1:33" s="11" customFormat="1" ht="14.25" customHeight="1">
      <c r="A2" s="172"/>
      <c r="B2" s="173"/>
      <c r="C2" s="174"/>
      <c r="D2" s="173"/>
      <c r="E2" s="176"/>
      <c r="F2" s="54"/>
      <c r="G2" s="175" t="s">
        <v>52</v>
      </c>
      <c r="H2" s="592" t="s">
        <v>53</v>
      </c>
      <c r="I2" s="593"/>
      <c r="J2" s="592" t="s">
        <v>53</v>
      </c>
      <c r="K2" s="593"/>
      <c r="L2" s="592" t="s">
        <v>53</v>
      </c>
      <c r="M2" s="593"/>
      <c r="N2" s="172"/>
      <c r="O2" s="173"/>
      <c r="P2" s="177"/>
      <c r="Q2" s="173"/>
    </row>
    <row r="3" spans="1:33" s="11" customFormat="1" ht="14.25" customHeight="1" thickBot="1">
      <c r="A3" s="172"/>
      <c r="B3" s="173"/>
      <c r="C3" s="178" t="s">
        <v>27</v>
      </c>
      <c r="D3" s="179" t="s">
        <v>27</v>
      </c>
      <c r="E3" s="180" t="s">
        <v>27</v>
      </c>
      <c r="F3" s="179" t="s">
        <v>27</v>
      </c>
      <c r="G3" s="181" t="s">
        <v>54</v>
      </c>
      <c r="H3" s="180" t="s">
        <v>55</v>
      </c>
      <c r="I3" s="179" t="s">
        <v>27</v>
      </c>
      <c r="J3" s="180" t="s">
        <v>55</v>
      </c>
      <c r="K3" s="179" t="s">
        <v>27</v>
      </c>
      <c r="L3" s="180" t="s">
        <v>55</v>
      </c>
      <c r="M3" s="179" t="s">
        <v>56</v>
      </c>
      <c r="N3" s="180" t="s">
        <v>55</v>
      </c>
      <c r="O3" s="179" t="s">
        <v>55</v>
      </c>
      <c r="P3" s="181" t="s">
        <v>55</v>
      </c>
      <c r="Q3" s="179" t="s">
        <v>55</v>
      </c>
    </row>
    <row r="4" spans="1:33" s="11" customFormat="1" ht="14.25" customHeight="1">
      <c r="A4" s="182"/>
      <c r="B4" s="183"/>
      <c r="C4" s="184"/>
      <c r="D4" s="185" t="s">
        <v>43</v>
      </c>
      <c r="E4" s="186"/>
      <c r="F4" s="185" t="s">
        <v>43</v>
      </c>
      <c r="G4" s="187" t="s">
        <v>42</v>
      </c>
      <c r="H4" s="184" t="s">
        <v>57</v>
      </c>
      <c r="I4" s="185"/>
      <c r="J4" s="184" t="s">
        <v>57</v>
      </c>
      <c r="K4" s="185"/>
      <c r="L4" s="184" t="s">
        <v>57</v>
      </c>
      <c r="M4" s="185"/>
      <c r="N4" s="184" t="s">
        <v>57</v>
      </c>
      <c r="O4" s="185"/>
      <c r="P4" s="187" t="s">
        <v>43</v>
      </c>
      <c r="Q4" s="188" t="s">
        <v>43</v>
      </c>
    </row>
    <row r="5" spans="1:33" hidden="1">
      <c r="A5" s="189">
        <v>2014</v>
      </c>
      <c r="B5" s="190"/>
      <c r="C5" s="191" t="s">
        <v>33</v>
      </c>
      <c r="D5" s="192">
        <f>D24</f>
        <v>15.281031343630325</v>
      </c>
      <c r="E5" s="191" t="s">
        <v>33</v>
      </c>
      <c r="F5" s="192">
        <f>F24</f>
        <v>9.3470644049861598</v>
      </c>
      <c r="G5" s="245">
        <v>570.00590361445802</v>
      </c>
      <c r="H5" s="246">
        <f>SUM(H13:H24)</f>
        <v>75064.697829607408</v>
      </c>
      <c r="I5" s="16">
        <v>-2.1</v>
      </c>
      <c r="J5" s="246">
        <f>SUM(J13:J24)</f>
        <v>68598.849439227008</v>
      </c>
      <c r="K5" s="16">
        <v>-8.1656566718521617</v>
      </c>
      <c r="L5" s="246">
        <f>SUM(L13:L24)</f>
        <v>6465.8483903804017</v>
      </c>
      <c r="M5" s="573">
        <v>223.6</v>
      </c>
      <c r="N5" s="246">
        <v>-4287.966966033925</v>
      </c>
      <c r="O5" s="193" t="s">
        <v>33</v>
      </c>
      <c r="P5" s="194">
        <v>40446.93</v>
      </c>
      <c r="Q5" s="195">
        <v>151968.59464154925</v>
      </c>
    </row>
    <row r="6" spans="1:33" hidden="1">
      <c r="A6" s="189">
        <v>2015</v>
      </c>
      <c r="B6" s="190"/>
      <c r="C6" s="191" t="s">
        <v>33</v>
      </c>
      <c r="D6" s="192">
        <f>D36</f>
        <v>10.667453661338966</v>
      </c>
      <c r="E6" s="191" t="s">
        <v>33</v>
      </c>
      <c r="F6" s="192">
        <f>F36</f>
        <v>11.030429592890979</v>
      </c>
      <c r="G6" s="245">
        <v>654.24900000000002</v>
      </c>
      <c r="H6" s="246">
        <v>62035.090309759951</v>
      </c>
      <c r="I6" s="16">
        <v>-17.357836501818635</v>
      </c>
      <c r="J6" s="246">
        <v>58608.965864558464</v>
      </c>
      <c r="K6" s="16">
        <v>-14.562756746406901</v>
      </c>
      <c r="L6" s="246">
        <v>3426.124445201488</v>
      </c>
      <c r="M6" s="573">
        <v>-47.011989172237293</v>
      </c>
      <c r="N6" s="246">
        <v>-5647.4714842462017</v>
      </c>
      <c r="O6" s="193" t="s">
        <v>33</v>
      </c>
      <c r="P6" s="194">
        <v>38642.55871094</v>
      </c>
      <c r="Q6" s="195">
        <f>Q36</f>
        <v>162988.76224603038</v>
      </c>
    </row>
    <row r="7" spans="1:33" hidden="1">
      <c r="A7" s="313">
        <v>2016</v>
      </c>
      <c r="B7" s="314"/>
      <c r="C7" s="191" t="s">
        <v>33</v>
      </c>
      <c r="D7" s="315">
        <f>D48</f>
        <v>4.1117799908323427</v>
      </c>
      <c r="E7" s="191" t="s">
        <v>33</v>
      </c>
      <c r="F7" s="315">
        <f>F48</f>
        <v>7.3411302761937858</v>
      </c>
      <c r="G7" s="316">
        <v>676.83242063492003</v>
      </c>
      <c r="H7" s="317">
        <v>60718.332353969781</v>
      </c>
      <c r="I7" s="318">
        <v>-2.1226018197365359</v>
      </c>
      <c r="J7" s="317">
        <v>55854.733590976466</v>
      </c>
      <c r="K7" s="318">
        <v>-4.6993360707760168</v>
      </c>
      <c r="L7" s="317">
        <v>4863.5987629933134</v>
      </c>
      <c r="M7" s="574">
        <v>41.956278611102469</v>
      </c>
      <c r="N7" s="317">
        <v>-4974.10261622091</v>
      </c>
      <c r="O7" s="315" t="s">
        <v>65</v>
      </c>
      <c r="P7" s="214">
        <f>P48</f>
        <v>40493.648943029999</v>
      </c>
      <c r="Q7" s="319">
        <f>Q48</f>
        <v>164871.21932441051</v>
      </c>
    </row>
    <row r="8" spans="1:33">
      <c r="A8" s="313">
        <v>2017</v>
      </c>
      <c r="B8" s="314"/>
      <c r="C8" s="376" t="s">
        <v>33</v>
      </c>
      <c r="D8" s="315">
        <f>D60</f>
        <v>10.04786798869215</v>
      </c>
      <c r="E8" s="376" t="s">
        <v>33</v>
      </c>
      <c r="F8" s="315">
        <f>F60</f>
        <v>4.6226217285487703</v>
      </c>
      <c r="G8" s="377">
        <v>649.32878542510002</v>
      </c>
      <c r="H8" s="317">
        <v>68823.195509897516</v>
      </c>
      <c r="I8" s="318">
        <v>13.348296703339614</v>
      </c>
      <c r="J8" s="317">
        <v>61472.267675801188</v>
      </c>
      <c r="K8" s="318">
        <v>10.057400194515044</v>
      </c>
      <c r="L8" s="317">
        <v>7350.9278340963319</v>
      </c>
      <c r="M8" s="574">
        <v>51.141740762599142</v>
      </c>
      <c r="N8" s="317">
        <v>-6444.5502881840503</v>
      </c>
      <c r="O8" s="315" t="s">
        <v>33</v>
      </c>
      <c r="P8" s="319">
        <f>P60</f>
        <v>38982.627513810003</v>
      </c>
      <c r="Q8" s="319">
        <f>Q60</f>
        <v>178648.92821536813</v>
      </c>
    </row>
    <row r="9" spans="1:33">
      <c r="A9" s="313">
        <v>2018</v>
      </c>
      <c r="B9" s="314"/>
      <c r="C9" s="376" t="s">
        <v>33</v>
      </c>
      <c r="D9" s="315">
        <f>D72</f>
        <v>9.6902067727977261</v>
      </c>
      <c r="E9" s="376" t="s">
        <v>33</v>
      </c>
      <c r="F9" s="315">
        <f>F72</f>
        <v>10.713342885062671</v>
      </c>
      <c r="G9" s="377">
        <v>640.29077235772354</v>
      </c>
      <c r="H9" s="317">
        <v>75200.392773936954</v>
      </c>
      <c r="I9" s="318">
        <v>9.2660580735782982</v>
      </c>
      <c r="J9" s="317">
        <v>70555.228718592291</v>
      </c>
      <c r="K9" s="318">
        <v>14.775705185781929</v>
      </c>
      <c r="L9" s="317">
        <v>4645.1640553446814</v>
      </c>
      <c r="M9" s="574">
        <v>-36.808466085074507</v>
      </c>
      <c r="N9" s="317">
        <v>-10600.531954649199</v>
      </c>
      <c r="O9" s="315" t="s">
        <v>33</v>
      </c>
      <c r="P9" s="319">
        <f>P72</f>
        <v>39860.627115120005</v>
      </c>
      <c r="Q9" s="319">
        <f>Q72</f>
        <v>186129.46375847334</v>
      </c>
    </row>
    <row r="10" spans="1:33">
      <c r="A10" s="313">
        <v>2019</v>
      </c>
      <c r="B10" s="314"/>
      <c r="C10" s="376" t="s">
        <v>33</v>
      </c>
      <c r="D10" s="315">
        <f>D84</f>
        <v>19.795158009409942</v>
      </c>
      <c r="E10" s="376" t="s">
        <v>33</v>
      </c>
      <c r="F10" s="315">
        <f>F84</f>
        <v>10.256903211495594</v>
      </c>
      <c r="G10" s="377">
        <v>702.73210526315813</v>
      </c>
      <c r="H10" s="317">
        <v>69888.89482206649</v>
      </c>
      <c r="I10" s="318">
        <v>-7.0631252789298271</v>
      </c>
      <c r="J10" s="317">
        <v>65723.579557604244</v>
      </c>
      <c r="K10" s="318">
        <v>-6.8480384072723393</v>
      </c>
      <c r="L10" s="317">
        <v>4165.3152644622451</v>
      </c>
      <c r="M10" s="574">
        <v>-10.330071988099688</v>
      </c>
      <c r="N10" s="317">
        <v>-10932.748263654399</v>
      </c>
      <c r="O10" s="315" t="s">
        <v>33</v>
      </c>
      <c r="P10" s="569">
        <f>P84</f>
        <v>40656.9457205</v>
      </c>
      <c r="Q10" s="319">
        <f>Q84</f>
        <v>194858.28840416545</v>
      </c>
    </row>
    <row r="11" spans="1:33" ht="13.8" thickBot="1">
      <c r="A11" s="306">
        <v>2020</v>
      </c>
      <c r="B11" s="307"/>
      <c r="C11" s="375" t="s">
        <v>33</v>
      </c>
      <c r="D11" s="308">
        <f>D96</f>
        <v>53.915742367628951</v>
      </c>
      <c r="E11" s="375" t="s">
        <v>33</v>
      </c>
      <c r="F11" s="308">
        <f>F96</f>
        <v>5.3786464262221667</v>
      </c>
      <c r="G11" s="309">
        <f>AVERAGE(G85:G96)</f>
        <v>792.1652807682085</v>
      </c>
      <c r="H11" s="310">
        <v>71728.104901309809</v>
      </c>
      <c r="I11" s="311">
        <v>2.6316199217713443</v>
      </c>
      <c r="J11" s="310">
        <v>54932.174780974412</v>
      </c>
      <c r="K11" s="311">
        <v>-16.419380759947156</v>
      </c>
      <c r="L11" s="575">
        <v>16795.93012033539</v>
      </c>
      <c r="M11" s="576">
        <v>303.23310611408897</v>
      </c>
      <c r="N11" s="310"/>
      <c r="O11" s="308" t="s">
        <v>33</v>
      </c>
      <c r="P11" s="312">
        <f>P96</f>
        <v>39199.982718590007</v>
      </c>
      <c r="Q11" s="312"/>
    </row>
    <row r="12" spans="1:33" s="11" customFormat="1" ht="13.95" customHeight="1" thickBot="1">
      <c r="A12" s="196"/>
      <c r="B12" s="197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47" t="s">
        <v>40</v>
      </c>
      <c r="I12" s="13" t="s">
        <v>38</v>
      </c>
      <c r="J12" s="247" t="s">
        <v>40</v>
      </c>
      <c r="K12" s="13" t="s">
        <v>38</v>
      </c>
      <c r="L12" s="247" t="s">
        <v>40</v>
      </c>
      <c r="M12" s="13" t="s">
        <v>38</v>
      </c>
      <c r="N12" s="12" t="s">
        <v>40</v>
      </c>
      <c r="O12" s="13" t="s">
        <v>59</v>
      </c>
      <c r="P12" s="168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198">
        <v>2014</v>
      </c>
      <c r="B13" s="199">
        <v>1</v>
      </c>
      <c r="C13" s="200">
        <v>1.0937991604789365</v>
      </c>
      <c r="D13" s="201">
        <v>11.137762184532995</v>
      </c>
      <c r="E13" s="202">
        <v>0.93108170134901247</v>
      </c>
      <c r="F13" s="203">
        <v>12.951667835057235</v>
      </c>
      <c r="G13" s="204">
        <v>537.03</v>
      </c>
      <c r="H13" s="248">
        <v>5490.690390024778</v>
      </c>
      <c r="I13" s="20">
        <v>-19.513759945989563</v>
      </c>
      <c r="J13" s="248">
        <v>6082.0383277658357</v>
      </c>
      <c r="K13" s="28">
        <v>-8.4437647821999811</v>
      </c>
      <c r="L13" s="248">
        <v>-591.34793774105765</v>
      </c>
      <c r="M13" s="256">
        <v>-591.34793774105765</v>
      </c>
      <c r="N13" s="51"/>
      <c r="O13" s="53"/>
      <c r="P13" s="205">
        <v>40001.763695019967</v>
      </c>
      <c r="Q13" s="206">
        <v>136855.15078480155</v>
      </c>
    </row>
    <row r="14" spans="1:33" hidden="1">
      <c r="A14" s="207"/>
      <c r="B14" s="208">
        <v>2</v>
      </c>
      <c r="C14" s="209">
        <v>-1.0975995990149756</v>
      </c>
      <c r="D14" s="210">
        <v>12.592056263350848</v>
      </c>
      <c r="E14" s="211">
        <v>0.37226556616034578</v>
      </c>
      <c r="F14" s="212">
        <v>13.715466639684305</v>
      </c>
      <c r="G14" s="213">
        <v>554.41</v>
      </c>
      <c r="H14" s="249">
        <v>6188.5757229670098</v>
      </c>
      <c r="I14" s="21">
        <v>10.991481382850621</v>
      </c>
      <c r="J14" s="249">
        <v>5398.450047577061</v>
      </c>
      <c r="K14" s="29">
        <v>-6.6951472219872521</v>
      </c>
      <c r="L14" s="249">
        <v>790.12567538994881</v>
      </c>
      <c r="M14" s="257">
        <v>198.77773764889116</v>
      </c>
      <c r="N14" s="263">
        <v>-1065.250767305371</v>
      </c>
      <c r="O14" s="264">
        <f>N14</f>
        <v>-1065.250767305371</v>
      </c>
      <c r="P14" s="214">
        <v>39975.693773890001</v>
      </c>
      <c r="Q14" s="215">
        <v>135735.05492529902</v>
      </c>
    </row>
    <row r="15" spans="1:33" hidden="1">
      <c r="A15" s="216"/>
      <c r="B15" s="217">
        <v>3</v>
      </c>
      <c r="C15" s="218">
        <v>0.29515007094136347</v>
      </c>
      <c r="D15" s="219">
        <v>11.278184825512415</v>
      </c>
      <c r="E15" s="220">
        <v>-0.23649815596104018</v>
      </c>
      <c r="F15" s="221">
        <v>11.262095932091952</v>
      </c>
      <c r="G15" s="222">
        <v>563.84</v>
      </c>
      <c r="H15" s="250">
        <v>7292.4151065157685</v>
      </c>
      <c r="I15" s="22">
        <v>17.837541488291752</v>
      </c>
      <c r="J15" s="250">
        <v>5651.2978930650288</v>
      </c>
      <c r="K15" s="30">
        <v>-0.79195129126733432</v>
      </c>
      <c r="L15" s="250">
        <v>1641.1172134507397</v>
      </c>
      <c r="M15" s="258">
        <v>1839.8949510996308</v>
      </c>
      <c r="N15" s="265"/>
      <c r="O15" s="266"/>
      <c r="P15" s="223">
        <v>40969.677416070008</v>
      </c>
      <c r="Q15" s="224">
        <v>136344.90566005872</v>
      </c>
    </row>
    <row r="16" spans="1:33" hidden="1">
      <c r="A16" s="207"/>
      <c r="B16" s="208">
        <v>4</v>
      </c>
      <c r="C16" s="209">
        <v>1.9202241368974082</v>
      </c>
      <c r="D16" s="210">
        <v>13.042605573179866</v>
      </c>
      <c r="E16" s="211">
        <v>-0.36023193783044638</v>
      </c>
      <c r="F16" s="212">
        <v>9.0554296239953267</v>
      </c>
      <c r="G16" s="213">
        <v>554.64</v>
      </c>
      <c r="H16" s="249">
        <v>6670.1124624275253</v>
      </c>
      <c r="I16" s="21">
        <v>-1.5174399026709806</v>
      </c>
      <c r="J16" s="249">
        <v>5831.7250458350536</v>
      </c>
      <c r="K16" s="29">
        <v>-8.8413815747966815</v>
      </c>
      <c r="L16" s="249">
        <v>838.38741659247171</v>
      </c>
      <c r="M16" s="257">
        <v>2678.2823676921025</v>
      </c>
      <c r="N16" s="267"/>
      <c r="O16" s="268"/>
      <c r="P16" s="214">
        <v>40282.600968610008</v>
      </c>
      <c r="Q16" s="215">
        <v>138386.89899275324</v>
      </c>
    </row>
    <row r="17" spans="1:17" hidden="1">
      <c r="A17" s="225"/>
      <c r="B17" s="226">
        <v>5</v>
      </c>
      <c r="C17" s="227">
        <v>1.3980035706950611</v>
      </c>
      <c r="D17" s="33">
        <v>12.492758681544135</v>
      </c>
      <c r="E17" s="228">
        <v>-0.10891935723148505</v>
      </c>
      <c r="F17" s="25">
        <v>6.533653318141952</v>
      </c>
      <c r="G17" s="229">
        <v>555.4</v>
      </c>
      <c r="H17" s="251">
        <v>6906.392883873179</v>
      </c>
      <c r="I17" s="23">
        <v>-1.6342015625725237</v>
      </c>
      <c r="J17" s="251">
        <v>5441.3869905214578</v>
      </c>
      <c r="K17" s="31">
        <v>-18.627884738943557</v>
      </c>
      <c r="L17" s="251">
        <v>1465.0058933517212</v>
      </c>
      <c r="M17" s="259">
        <v>4143.2882610438237</v>
      </c>
      <c r="N17" s="263">
        <v>-631.73816000735974</v>
      </c>
      <c r="O17" s="264">
        <f>O14+N17</f>
        <v>-1696.9889273127308</v>
      </c>
      <c r="P17" s="194">
        <v>40903.754090000002</v>
      </c>
      <c r="Q17" s="230">
        <v>139068.91789789996</v>
      </c>
    </row>
    <row r="18" spans="1:17" hidden="1">
      <c r="A18" s="225"/>
      <c r="B18" s="226">
        <v>6</v>
      </c>
      <c r="C18" s="227">
        <v>0.95034137130911578</v>
      </c>
      <c r="D18" s="33">
        <v>11.356337440489273</v>
      </c>
      <c r="E18" s="228">
        <v>0.38543598482123631</v>
      </c>
      <c r="F18" s="25">
        <v>5.6695315778279465</v>
      </c>
      <c r="G18" s="229">
        <v>553.05999999999995</v>
      </c>
      <c r="H18" s="251">
        <v>6125.4314125137234</v>
      </c>
      <c r="I18" s="23">
        <v>-3.5181488879360456</v>
      </c>
      <c r="J18" s="251">
        <v>5683.1989870100933</v>
      </c>
      <c r="K18" s="31">
        <v>-1.5237342373069618</v>
      </c>
      <c r="L18" s="251">
        <v>442.23242550363011</v>
      </c>
      <c r="M18" s="259">
        <v>4585.5206865474538</v>
      </c>
      <c r="N18" s="265"/>
      <c r="O18" s="266"/>
      <c r="P18" s="194">
        <v>41087.571941158698</v>
      </c>
      <c r="Q18" s="230">
        <v>139690.2246001694</v>
      </c>
    </row>
    <row r="19" spans="1:17" hidden="1">
      <c r="A19" s="225"/>
      <c r="B19" s="226">
        <v>7</v>
      </c>
      <c r="C19" s="227">
        <v>-0.87695095559348069</v>
      </c>
      <c r="D19" s="33">
        <v>9.9840122993633642</v>
      </c>
      <c r="E19" s="228">
        <v>1.5603636380273622</v>
      </c>
      <c r="F19" s="25">
        <v>6.6458335814993719</v>
      </c>
      <c r="G19" s="229">
        <v>558.21</v>
      </c>
      <c r="H19" s="251">
        <v>6257.7984773346625</v>
      </c>
      <c r="I19" s="23">
        <v>-2.6608728043106544</v>
      </c>
      <c r="J19" s="251">
        <v>6082.6214009838941</v>
      </c>
      <c r="K19" s="31">
        <v>-7.3021036617169299</v>
      </c>
      <c r="L19" s="251">
        <v>175.1770763507684</v>
      </c>
      <c r="M19" s="259">
        <v>4760.6977628982222</v>
      </c>
      <c r="N19" s="267"/>
      <c r="O19" s="268"/>
      <c r="P19" s="194">
        <v>40369.453767539984</v>
      </c>
      <c r="Q19" s="230">
        <v>142596.59206460469</v>
      </c>
    </row>
    <row r="20" spans="1:17" hidden="1">
      <c r="A20" s="225"/>
      <c r="B20" s="226">
        <v>8</v>
      </c>
      <c r="C20" s="227">
        <v>-1.3552985596524847</v>
      </c>
      <c r="D20" s="33">
        <v>10.636403322842213</v>
      </c>
      <c r="E20" s="228">
        <v>0.45140010047777235</v>
      </c>
      <c r="F20" s="25">
        <v>6.559381347223936</v>
      </c>
      <c r="G20" s="229">
        <v>579.04999999999995</v>
      </c>
      <c r="H20" s="251">
        <v>5857.9904355299896</v>
      </c>
      <c r="I20" s="23">
        <v>-8.764452841079418</v>
      </c>
      <c r="J20" s="251">
        <v>5642.898676302354</v>
      </c>
      <c r="K20" s="31">
        <v>-16.118486886302108</v>
      </c>
      <c r="L20" s="251">
        <v>215.09175922763552</v>
      </c>
      <c r="M20" s="259">
        <v>4975.7895221258577</v>
      </c>
      <c r="N20" s="263">
        <v>-1569.8780371944067</v>
      </c>
      <c r="O20" s="264">
        <f>O17+N20</f>
        <v>-3266.8669645071377</v>
      </c>
      <c r="P20" s="194">
        <v>40296.809624239999</v>
      </c>
      <c r="Q20" s="230">
        <v>141275.74009225439</v>
      </c>
    </row>
    <row r="21" spans="1:17" hidden="1">
      <c r="A21" s="225"/>
      <c r="B21" s="226">
        <v>9</v>
      </c>
      <c r="C21" s="227">
        <v>2.7865468304959728</v>
      </c>
      <c r="D21" s="33">
        <v>10.168611930731597</v>
      </c>
      <c r="E21" s="228">
        <v>0.38426805892790572</v>
      </c>
      <c r="F21" s="25">
        <v>6.4139198584460821</v>
      </c>
      <c r="G21" s="229">
        <v>593.47</v>
      </c>
      <c r="H21" s="251">
        <v>5775.9515960462959</v>
      </c>
      <c r="I21" s="23">
        <v>-1.1122353842110355</v>
      </c>
      <c r="J21" s="251">
        <v>5441.1893910747449</v>
      </c>
      <c r="K21" s="31">
        <v>-6.5671144773282393</v>
      </c>
      <c r="L21" s="251">
        <v>334.762204971551</v>
      </c>
      <c r="M21" s="259">
        <v>5310.5517270974087</v>
      </c>
      <c r="N21" s="269"/>
      <c r="O21" s="266"/>
      <c r="P21" s="194">
        <v>40087.22348552</v>
      </c>
      <c r="Q21" s="194">
        <v>142528.01463549485</v>
      </c>
    </row>
    <row r="22" spans="1:17" hidden="1">
      <c r="A22" s="225"/>
      <c r="B22" s="226">
        <v>10</v>
      </c>
      <c r="C22" s="227">
        <v>-1.8460105464074061</v>
      </c>
      <c r="D22" s="33">
        <v>11.862171407805388</v>
      </c>
      <c r="E22" s="228">
        <v>0.4036926636730831</v>
      </c>
      <c r="F22" s="25">
        <v>7.6636221063641319</v>
      </c>
      <c r="G22" s="229">
        <v>589.98</v>
      </c>
      <c r="H22" s="251">
        <v>6073.475798720483</v>
      </c>
      <c r="I22" s="23">
        <v>-13.078392115565318</v>
      </c>
      <c r="J22" s="251">
        <v>5774.0678359605035</v>
      </c>
      <c r="K22" s="31">
        <v>-13.75216008287239</v>
      </c>
      <c r="L22" s="251">
        <v>299.40796275997945</v>
      </c>
      <c r="M22" s="259">
        <v>5609.9596898573882</v>
      </c>
      <c r="N22" s="270"/>
      <c r="O22" s="268"/>
      <c r="P22" s="194">
        <v>39814.017177860005</v>
      </c>
      <c r="Q22" s="194">
        <v>146408.0362072486</v>
      </c>
    </row>
    <row r="23" spans="1:17" hidden="1">
      <c r="A23" s="225"/>
      <c r="B23" s="226">
        <v>11</v>
      </c>
      <c r="C23" s="227">
        <v>5.0006476599079308</v>
      </c>
      <c r="D23" s="33">
        <v>15.183163053571613</v>
      </c>
      <c r="E23" s="228">
        <v>2.6142093893538609</v>
      </c>
      <c r="F23" s="25">
        <v>9.1302215978745558</v>
      </c>
      <c r="G23" s="229">
        <v>592.46</v>
      </c>
      <c r="H23" s="251">
        <v>5588.0770043407329</v>
      </c>
      <c r="I23" s="23">
        <v>-7.9114857008042216</v>
      </c>
      <c r="J23" s="251">
        <v>5336.8286375731268</v>
      </c>
      <c r="K23" s="31">
        <v>-11.526328508170725</v>
      </c>
      <c r="L23" s="251">
        <v>251.24836676760606</v>
      </c>
      <c r="M23" s="259">
        <v>5861.2080566249942</v>
      </c>
      <c r="N23" s="263">
        <v>-1021.100001526787</v>
      </c>
      <c r="O23" s="264">
        <f>O20+N23</f>
        <v>-4287.966966033925</v>
      </c>
      <c r="P23" s="194">
        <v>39911.145989679986</v>
      </c>
      <c r="Q23" s="194">
        <v>146885.92987261424</v>
      </c>
    </row>
    <row r="24" spans="1:17" ht="13.8" hidden="1" thickBot="1">
      <c r="A24" s="231"/>
      <c r="B24" s="232">
        <v>12</v>
      </c>
      <c r="C24" s="233">
        <v>6.3810761026893204</v>
      </c>
      <c r="D24" s="34">
        <v>15.281031343630325</v>
      </c>
      <c r="E24" s="234">
        <v>2.6274580595196051</v>
      </c>
      <c r="F24" s="26">
        <v>9.3470644049861598</v>
      </c>
      <c r="G24" s="235">
        <v>612.91999999999996</v>
      </c>
      <c r="H24" s="252">
        <v>6837.786539313257</v>
      </c>
      <c r="I24" s="24">
        <v>8.6224954368511639</v>
      </c>
      <c r="J24" s="252">
        <v>6233.1462055578495</v>
      </c>
      <c r="K24" s="32">
        <v>5.0354488234539918</v>
      </c>
      <c r="L24" s="252">
        <v>604.64033375540748</v>
      </c>
      <c r="M24" s="260">
        <v>6465.8483903804017</v>
      </c>
      <c r="N24" s="271"/>
      <c r="O24" s="272"/>
      <c r="P24" s="236">
        <v>40446.936425760003</v>
      </c>
      <c r="Q24" s="237">
        <v>151968.59464154925</v>
      </c>
    </row>
    <row r="25" spans="1:17" hidden="1">
      <c r="A25" s="198">
        <v>2015</v>
      </c>
      <c r="B25" s="199">
        <v>1</v>
      </c>
      <c r="C25" s="200">
        <v>-0.29829524540214702</v>
      </c>
      <c r="D25" s="201">
        <v>13.693574148724474</v>
      </c>
      <c r="E25" s="202">
        <v>0.22977821733904946</v>
      </c>
      <c r="F25" s="203">
        <v>8.5794136810047217</v>
      </c>
      <c r="G25" s="204">
        <v>620.91</v>
      </c>
      <c r="H25" s="248">
        <v>5979.8378533771993</v>
      </c>
      <c r="I25" s="20">
        <v>8.9086695589516651</v>
      </c>
      <c r="J25" s="248">
        <v>5040.8607248611524</v>
      </c>
      <c r="K25" s="28">
        <v>-17.118892496146888</v>
      </c>
      <c r="L25" s="248">
        <v>938.97712851604683</v>
      </c>
      <c r="M25" s="256">
        <v>-258.78589720003566</v>
      </c>
      <c r="N25" s="273"/>
      <c r="O25" s="274"/>
      <c r="P25" s="205">
        <v>39956.954039999997</v>
      </c>
      <c r="Q25" s="206">
        <v>153848.23873663272</v>
      </c>
    </row>
    <row r="26" spans="1:17" hidden="1">
      <c r="A26" s="225"/>
      <c r="B26" s="226">
        <v>2</v>
      </c>
      <c r="C26" s="227">
        <v>-0.30826775136496565</v>
      </c>
      <c r="D26" s="33">
        <v>14.600953126230598</v>
      </c>
      <c r="E26" s="228">
        <v>-0.30043658649409055</v>
      </c>
      <c r="F26" s="25">
        <v>7.785008405345395</v>
      </c>
      <c r="G26" s="229">
        <v>623.62</v>
      </c>
      <c r="H26" s="251">
        <v>5122.4527953872393</v>
      </c>
      <c r="I26" s="23">
        <v>-17.227274502324995</v>
      </c>
      <c r="J26" s="251">
        <v>4501.290691950273</v>
      </c>
      <c r="K26" s="31">
        <v>-16.618832215173541</v>
      </c>
      <c r="L26" s="251">
        <v>621.16210343696639</v>
      </c>
      <c r="M26" s="259">
        <v>-21.384392029735555</v>
      </c>
      <c r="N26" s="263">
        <v>-34.542499227972144</v>
      </c>
      <c r="O26" s="264">
        <f>N26</f>
        <v>-34.542499227972144</v>
      </c>
      <c r="P26" s="194">
        <v>38032.385829999999</v>
      </c>
      <c r="Q26" s="230">
        <v>153487.14404646473</v>
      </c>
    </row>
    <row r="27" spans="1:17" hidden="1">
      <c r="A27" s="225"/>
      <c r="B27" s="226">
        <v>3</v>
      </c>
      <c r="C27" s="227">
        <v>-0.98884481685771464</v>
      </c>
      <c r="D27" s="33">
        <v>13.133813011809291</v>
      </c>
      <c r="E27" s="228">
        <v>-0.19906876604260937</v>
      </c>
      <c r="F27" s="25">
        <v>7.5407741218479929</v>
      </c>
      <c r="G27" s="229">
        <v>628.5</v>
      </c>
      <c r="H27" s="251">
        <v>6001.8760623716662</v>
      </c>
      <c r="I27" s="23">
        <v>-17.697004700006815</v>
      </c>
      <c r="J27" s="251">
        <v>5135.4724508378004</v>
      </c>
      <c r="K27" s="31">
        <v>-9.127557102594464</v>
      </c>
      <c r="L27" s="251">
        <v>866.40361153386584</v>
      </c>
      <c r="M27" s="259">
        <v>-47.206475903564574</v>
      </c>
      <c r="N27" s="269"/>
      <c r="O27" s="266"/>
      <c r="P27" s="194">
        <v>38427.469590000001</v>
      </c>
      <c r="Q27" s="230">
        <v>153402.28536667651</v>
      </c>
    </row>
    <row r="28" spans="1:17" hidden="1">
      <c r="A28" s="225"/>
      <c r="B28" s="226">
        <v>4</v>
      </c>
      <c r="C28" s="227">
        <v>1.5610289345785677</v>
      </c>
      <c r="D28" s="33">
        <v>12.735098005067403</v>
      </c>
      <c r="E28" s="228">
        <v>1.2226680075517971</v>
      </c>
      <c r="F28" s="25">
        <v>8.8476315620061197</v>
      </c>
      <c r="G28" s="229">
        <v>614.73</v>
      </c>
      <c r="H28" s="251">
        <v>5801.3667294816614</v>
      </c>
      <c r="I28" s="23">
        <v>-13.024454052903511</v>
      </c>
      <c r="J28" s="251">
        <v>4745.7833207130552</v>
      </c>
      <c r="K28" s="31">
        <v>-18.621277865244434</v>
      </c>
      <c r="L28" s="251">
        <v>1055.5834087686062</v>
      </c>
      <c r="M28" s="259">
        <v>25.906399342072952</v>
      </c>
      <c r="N28" s="267"/>
      <c r="O28" s="268"/>
      <c r="P28" s="194">
        <v>38818.559222030002</v>
      </c>
      <c r="Q28" s="230">
        <v>154189.85222021595</v>
      </c>
    </row>
    <row r="29" spans="1:17" hidden="1">
      <c r="A29" s="225"/>
      <c r="B29" s="226">
        <v>5</v>
      </c>
      <c r="C29" s="227">
        <v>1.8813917110947598</v>
      </c>
      <c r="D29" s="33">
        <v>13.272532742078337</v>
      </c>
      <c r="E29" s="228">
        <v>0.85168278667340225</v>
      </c>
      <c r="F29" s="25">
        <v>9.8651354315042674</v>
      </c>
      <c r="G29" s="229">
        <v>607.6</v>
      </c>
      <c r="H29" s="251">
        <v>4987.6841757899792</v>
      </c>
      <c r="I29" s="23">
        <v>-27.781632761777775</v>
      </c>
      <c r="J29" s="251">
        <v>4270.9392942642517</v>
      </c>
      <c r="K29" s="31">
        <v>-21.510098404984788</v>
      </c>
      <c r="L29" s="251">
        <v>716.74488152572758</v>
      </c>
      <c r="M29" s="259">
        <v>-51.0756315194119</v>
      </c>
      <c r="N29" s="263">
        <v>-598.04835583674685</v>
      </c>
      <c r="O29" s="264">
        <f>O26+N29</f>
        <v>-632.59085506471899</v>
      </c>
      <c r="P29" s="194">
        <v>38722.950477830003</v>
      </c>
      <c r="Q29" s="230">
        <v>156754.41490201617</v>
      </c>
    </row>
    <row r="30" spans="1:17" hidden="1">
      <c r="A30" s="225"/>
      <c r="B30" s="226">
        <v>6</v>
      </c>
      <c r="C30" s="227">
        <v>1.9565763209890452</v>
      </c>
      <c r="D30" s="33">
        <v>14.401590650506947</v>
      </c>
      <c r="E30" s="228">
        <v>0.90999247702880925</v>
      </c>
      <c r="F30" s="25">
        <v>10.571830257911508</v>
      </c>
      <c r="G30" s="229">
        <v>629.99</v>
      </c>
      <c r="H30" s="253">
        <v>5298.096701001261</v>
      </c>
      <c r="I30" s="25">
        <v>-13.506554164042871</v>
      </c>
      <c r="J30" s="253">
        <v>4733.4339265048184</v>
      </c>
      <c r="K30" s="33">
        <v>-16.711803733709175</v>
      </c>
      <c r="L30" s="253">
        <v>564.66277449644258</v>
      </c>
      <c r="M30" s="261">
        <v>27.684616037230736</v>
      </c>
      <c r="N30" s="265"/>
      <c r="O30" s="266"/>
      <c r="P30" s="194">
        <v>38179.32422378</v>
      </c>
      <c r="Q30" s="230">
        <v>156360.91805926949</v>
      </c>
    </row>
    <row r="31" spans="1:17" hidden="1">
      <c r="A31" s="225"/>
      <c r="B31" s="226">
        <v>7</v>
      </c>
      <c r="C31" s="227">
        <v>-0.61113999040948164</v>
      </c>
      <c r="D31" s="33">
        <v>14.708372953135651</v>
      </c>
      <c r="E31" s="228">
        <v>1.6336184852823621</v>
      </c>
      <c r="F31" s="25">
        <v>11.466548482599892</v>
      </c>
      <c r="G31" s="229">
        <v>650.14</v>
      </c>
      <c r="H31" s="253">
        <v>4939.2956310710106</v>
      </c>
      <c r="I31" s="25">
        <v>-21.069755618356567</v>
      </c>
      <c r="J31" s="253">
        <v>5324.7130917501008</v>
      </c>
      <c r="K31" s="33">
        <v>-12.460224946948006</v>
      </c>
      <c r="L31" s="253">
        <v>-385.41746067909025</v>
      </c>
      <c r="M31" s="261">
        <v>-320.0159225784451</v>
      </c>
      <c r="N31" s="267"/>
      <c r="O31" s="268"/>
      <c r="P31" s="194">
        <v>38181.270502879997</v>
      </c>
      <c r="Q31" s="194">
        <v>155246.43189677346</v>
      </c>
    </row>
    <row r="32" spans="1:17" hidden="1">
      <c r="A32" s="225"/>
      <c r="B32" s="226">
        <v>8</v>
      </c>
      <c r="C32" s="227">
        <v>-0.36472639767456405</v>
      </c>
      <c r="D32" s="33">
        <v>15.860253584675132</v>
      </c>
      <c r="E32" s="228">
        <v>1.5523996078191438</v>
      </c>
      <c r="F32" s="25">
        <v>12.740388622470999</v>
      </c>
      <c r="G32" s="229">
        <v>688.12</v>
      </c>
      <c r="H32" s="253">
        <v>4655.1916571473976</v>
      </c>
      <c r="I32" s="25">
        <v>-20.53261765480795</v>
      </c>
      <c r="J32" s="253">
        <v>5024.2548727913063</v>
      </c>
      <c r="K32" s="33">
        <v>-10.963227217052019</v>
      </c>
      <c r="L32" s="253">
        <v>-369.06321564390873</v>
      </c>
      <c r="M32" s="261">
        <v>-271.58407972911806</v>
      </c>
      <c r="N32" s="263">
        <v>-2933.3625318683435</v>
      </c>
      <c r="O32" s="264">
        <f>O29+N32</f>
        <v>-3565.9533869330626</v>
      </c>
      <c r="P32" s="194">
        <v>38403.080862490002</v>
      </c>
      <c r="Q32" s="194">
        <v>155230.17711334798</v>
      </c>
    </row>
    <row r="33" spans="1:17" hidden="1">
      <c r="A33" s="225"/>
      <c r="B33" s="226">
        <v>9</v>
      </c>
      <c r="C33" s="227">
        <v>1.0382803976108246</v>
      </c>
      <c r="D33" s="33">
        <v>13.889620282034109</v>
      </c>
      <c r="E33" s="228">
        <v>0.83370374919062851</v>
      </c>
      <c r="F33" s="25">
        <v>12.974469733541394</v>
      </c>
      <c r="G33" s="229">
        <v>691.73</v>
      </c>
      <c r="H33" s="253">
        <v>4640.9980826682695</v>
      </c>
      <c r="I33" s="25">
        <v>-19.649636852132126</v>
      </c>
      <c r="J33" s="253">
        <v>5040.7908552491062</v>
      </c>
      <c r="K33" s="33">
        <v>-7.358658319859579</v>
      </c>
      <c r="L33" s="253">
        <v>-399.79277258083675</v>
      </c>
      <c r="M33" s="259">
        <v>-219.42589893468178</v>
      </c>
      <c r="N33" s="269"/>
      <c r="O33" s="266"/>
      <c r="P33" s="194">
        <v>38245.372536019997</v>
      </c>
      <c r="Q33" s="194">
        <v>163586.25761237321</v>
      </c>
    </row>
    <row r="34" spans="1:17" hidden="1">
      <c r="A34" s="225"/>
      <c r="B34" s="226">
        <v>10</v>
      </c>
      <c r="C34" s="227">
        <v>-0.95323117211546515</v>
      </c>
      <c r="D34" s="33">
        <v>14.925526254881127</v>
      </c>
      <c r="E34" s="228">
        <v>0.82275781924738833</v>
      </c>
      <c r="F34" s="25">
        <v>13.549309423308276</v>
      </c>
      <c r="G34" s="229">
        <v>685.31</v>
      </c>
      <c r="H34" s="253">
        <v>4702.931885362912</v>
      </c>
      <c r="I34" s="25">
        <v>-22.566055398562835</v>
      </c>
      <c r="J34" s="253">
        <v>5143.7060940819129</v>
      </c>
      <c r="K34" s="33">
        <v>-10.917117009826949</v>
      </c>
      <c r="L34" s="253">
        <v>-440.77420871900085</v>
      </c>
      <c r="M34" s="259">
        <v>-247.21525929233476</v>
      </c>
      <c r="N34" s="270"/>
      <c r="O34" s="268"/>
      <c r="P34" s="194">
        <v>38593.14009216</v>
      </c>
      <c r="Q34" s="194">
        <v>164401.2756777278</v>
      </c>
    </row>
    <row r="35" spans="1:17" hidden="1">
      <c r="A35" s="225"/>
      <c r="B35" s="226">
        <v>11</v>
      </c>
      <c r="C35" s="227">
        <v>1.6998958455474167</v>
      </c>
      <c r="D35" s="33">
        <v>11.312780545627987</v>
      </c>
      <c r="E35" s="228">
        <v>1.3386884769543084</v>
      </c>
      <c r="F35" s="25">
        <v>11.955007800708994</v>
      </c>
      <c r="G35" s="229">
        <v>704</v>
      </c>
      <c r="H35" s="253">
        <v>4800.0368174721825</v>
      </c>
      <c r="I35" s="25">
        <v>-14.102171216617322</v>
      </c>
      <c r="J35" s="253">
        <v>4540.2594990316984</v>
      </c>
      <c r="K35" s="33">
        <v>-14.925889374324386</v>
      </c>
      <c r="L35" s="253">
        <v>259.77731844048412</v>
      </c>
      <c r="M35" s="261">
        <v>3.3946296975402745</v>
      </c>
      <c r="N35" s="263">
        <v>-1944.5827836251729</v>
      </c>
      <c r="O35" s="264">
        <f>O32+N35</f>
        <v>-5510.5361705582354</v>
      </c>
      <c r="P35" s="194">
        <v>38458.776444169998</v>
      </c>
      <c r="Q35" s="194">
        <v>164432.99837826431</v>
      </c>
    </row>
    <row r="36" spans="1:17" ht="13.8" hidden="1" thickBot="1">
      <c r="A36" s="231"/>
      <c r="B36" s="232">
        <v>12</v>
      </c>
      <c r="C36" s="233">
        <v>5.7643403778951718</v>
      </c>
      <c r="D36" s="34">
        <v>10.667453661338966</v>
      </c>
      <c r="E36" s="234">
        <v>1.6377746877586752</v>
      </c>
      <c r="F36" s="26">
        <v>11.030429592890979</v>
      </c>
      <c r="G36" s="235">
        <v>704.24</v>
      </c>
      <c r="H36" s="254">
        <v>5105.3219186291681</v>
      </c>
      <c r="I36" s="26">
        <v>-25.336629196062709</v>
      </c>
      <c r="J36" s="254">
        <v>5107.461042522983</v>
      </c>
      <c r="K36" s="34">
        <v>-18.059662422664459</v>
      </c>
      <c r="L36" s="254">
        <v>-2.1391238938149399</v>
      </c>
      <c r="M36" s="262">
        <v>-100.35378451856312</v>
      </c>
      <c r="N36" s="271"/>
      <c r="O36" s="272"/>
      <c r="P36" s="236">
        <v>38642.55871094</v>
      </c>
      <c r="Q36" s="236">
        <v>162988.76224603038</v>
      </c>
    </row>
    <row r="37" spans="1:17" hidden="1">
      <c r="A37" s="198">
        <v>2016</v>
      </c>
      <c r="B37" s="199">
        <v>1</v>
      </c>
      <c r="C37" s="200">
        <v>2.1573153639464104</v>
      </c>
      <c r="D37" s="201">
        <v>13.393146005208756</v>
      </c>
      <c r="E37" s="202">
        <v>1.0620483615485954</v>
      </c>
      <c r="F37" s="203">
        <v>11.952384258385141</v>
      </c>
      <c r="G37" s="204">
        <v>721.95</v>
      </c>
      <c r="H37" s="248">
        <v>5099.2408436881806</v>
      </c>
      <c r="I37" s="20">
        <v>-14.726101798758451</v>
      </c>
      <c r="J37" s="248">
        <v>4257.5031093135176</v>
      </c>
      <c r="K37" s="28">
        <v>-15.54015590401403</v>
      </c>
      <c r="L37" s="248">
        <v>841.73773437466298</v>
      </c>
      <c r="M37" s="28">
        <v>-10.355885270076847</v>
      </c>
      <c r="N37" s="273"/>
      <c r="O37" s="274"/>
      <c r="P37" s="205">
        <v>38459.281363139999</v>
      </c>
      <c r="Q37" s="206">
        <v>162845.81363119549</v>
      </c>
    </row>
    <row r="38" spans="1:17" hidden="1">
      <c r="A38" s="225"/>
      <c r="B38" s="226">
        <v>2</v>
      </c>
      <c r="C38" s="227">
        <v>-1.6752808753604742</v>
      </c>
      <c r="D38" s="33">
        <v>11.838253585708426</v>
      </c>
      <c r="E38" s="228">
        <v>-1.2980543020624236E-2</v>
      </c>
      <c r="F38" s="25">
        <v>12.275167912942031</v>
      </c>
      <c r="G38" s="229">
        <v>704.08</v>
      </c>
      <c r="H38" s="253">
        <v>4801.5938665991871</v>
      </c>
      <c r="I38" s="25">
        <v>-6.2637752187191476</v>
      </c>
      <c r="J38" s="253">
        <v>4024.3601383036435</v>
      </c>
      <c r="K38" s="33">
        <v>-10.595417765387417</v>
      </c>
      <c r="L38" s="253">
        <v>777.23372829554364</v>
      </c>
      <c r="M38" s="31">
        <v>25.125748012477533</v>
      </c>
      <c r="N38" s="275">
        <v>212.84598188978254</v>
      </c>
      <c r="O38" s="264">
        <f>N38</f>
        <v>212.84598188978254</v>
      </c>
      <c r="P38" s="194">
        <v>38254.668461759997</v>
      </c>
      <c r="Q38" s="194">
        <v>161995.23681339351</v>
      </c>
    </row>
    <row r="39" spans="1:17" hidden="1">
      <c r="A39" s="225"/>
      <c r="B39" s="226">
        <v>3</v>
      </c>
      <c r="C39" s="227">
        <v>-2.8363634562653561</v>
      </c>
      <c r="D39" s="33">
        <v>9.7513851140074372</v>
      </c>
      <c r="E39" s="228">
        <v>0.24031533636434954</v>
      </c>
      <c r="F39" s="25">
        <v>12.769471155066793</v>
      </c>
      <c r="G39" s="229">
        <v>682.07</v>
      </c>
      <c r="H39" s="253">
        <v>5169.8665094738408</v>
      </c>
      <c r="I39" s="25">
        <v>-13.862491398548693</v>
      </c>
      <c r="J39" s="253">
        <v>4734.4025748216955</v>
      </c>
      <c r="K39" s="33">
        <v>-7.8097951036749214</v>
      </c>
      <c r="L39" s="253">
        <v>435.46393465214533</v>
      </c>
      <c r="M39" s="33">
        <v>-49.738905879996551</v>
      </c>
      <c r="N39" s="269"/>
      <c r="O39" s="266"/>
      <c r="P39" s="194">
        <v>39552.980323700001</v>
      </c>
      <c r="Q39" s="194">
        <v>162593.17818821347</v>
      </c>
    </row>
    <row r="40" spans="1:17" hidden="1">
      <c r="A40" s="225"/>
      <c r="B40" s="226">
        <v>4</v>
      </c>
      <c r="C40" s="227">
        <v>0.21649635297775749</v>
      </c>
      <c r="D40" s="33">
        <v>8.2984231392261734</v>
      </c>
      <c r="E40" s="228">
        <v>0.76463208068553445</v>
      </c>
      <c r="F40" s="25">
        <v>12.259185561341134</v>
      </c>
      <c r="G40" s="229">
        <v>669.93</v>
      </c>
      <c r="H40" s="253">
        <v>5062.4085202975075</v>
      </c>
      <c r="I40" s="25">
        <v>-12.737657239093004</v>
      </c>
      <c r="J40" s="253">
        <v>4305.0476207381625</v>
      </c>
      <c r="K40" s="33">
        <v>-9.2868904918455453</v>
      </c>
      <c r="L40" s="253">
        <v>757.36089955934494</v>
      </c>
      <c r="M40" s="33">
        <v>-28.251913276768303</v>
      </c>
      <c r="N40" s="267"/>
      <c r="O40" s="268"/>
      <c r="P40" s="194">
        <v>39868.062337119998</v>
      </c>
      <c r="Q40" s="194">
        <v>162719.6382067235</v>
      </c>
    </row>
    <row r="41" spans="1:17" hidden="1">
      <c r="A41" s="225"/>
      <c r="B41" s="226">
        <v>5</v>
      </c>
      <c r="C41" s="227">
        <v>-1.316427636063322E-2</v>
      </c>
      <c r="D41" s="33">
        <v>6.2845379483738473</v>
      </c>
      <c r="E41" s="228">
        <v>0.19117484611206326</v>
      </c>
      <c r="F41" s="25">
        <v>11.523966461219072</v>
      </c>
      <c r="G41" s="229">
        <v>681.87</v>
      </c>
      <c r="H41" s="253">
        <v>5101.3850025679831</v>
      </c>
      <c r="I41" s="25">
        <v>2.2796316440784947</v>
      </c>
      <c r="J41" s="253">
        <v>4565.3940629257913</v>
      </c>
      <c r="K41" s="33">
        <v>6.8943796287852743</v>
      </c>
      <c r="L41" s="253">
        <v>535.99093964219173</v>
      </c>
      <c r="M41" s="33">
        <v>-25.218727966186062</v>
      </c>
      <c r="N41" s="263">
        <v>-1097.6489172951503</v>
      </c>
      <c r="O41" s="264">
        <f>O38+N41</f>
        <v>-884.80293540536786</v>
      </c>
      <c r="P41" s="194">
        <v>39848.212592650001</v>
      </c>
      <c r="Q41" s="194">
        <v>163633.14147107082</v>
      </c>
    </row>
    <row r="42" spans="1:17" hidden="1">
      <c r="A42" s="225"/>
      <c r="B42" s="226">
        <v>6</v>
      </c>
      <c r="C42" s="227">
        <v>0.72367260031935832</v>
      </c>
      <c r="D42" s="33">
        <v>4.999298613996217</v>
      </c>
      <c r="E42" s="228">
        <v>0.7117751106413106</v>
      </c>
      <c r="F42" s="25">
        <v>11.304900079601188</v>
      </c>
      <c r="G42" s="229">
        <v>681.07</v>
      </c>
      <c r="H42" s="253">
        <v>4646.8132766378139</v>
      </c>
      <c r="I42" s="25">
        <v>-12.29278099511404</v>
      </c>
      <c r="J42" s="253">
        <v>4309.4650489106934</v>
      </c>
      <c r="K42" s="33">
        <v>-8.956898610543929</v>
      </c>
      <c r="L42" s="253">
        <v>337.3482277271205</v>
      </c>
      <c r="M42" s="33">
        <v>-40.256690725192158</v>
      </c>
      <c r="N42" s="265"/>
      <c r="O42" s="266"/>
      <c r="P42" s="194">
        <v>39693.948636939997</v>
      </c>
      <c r="Q42" s="194">
        <v>163797.54844555812</v>
      </c>
    </row>
    <row r="43" spans="1:17" hidden="1">
      <c r="A43" s="225"/>
      <c r="B43" s="226">
        <v>7</v>
      </c>
      <c r="C43" s="227">
        <v>-1.8100023428467948</v>
      </c>
      <c r="D43" s="33">
        <v>3.7327612361804707</v>
      </c>
      <c r="E43" s="228">
        <v>2.3390680840007505E-3</v>
      </c>
      <c r="F43" s="25">
        <v>9.5183908984932906</v>
      </c>
      <c r="G43" s="229">
        <v>657.57</v>
      </c>
      <c r="H43" s="253">
        <v>4599.6700014192756</v>
      </c>
      <c r="I43" s="25">
        <v>-6.8759931581194316</v>
      </c>
      <c r="J43" s="253">
        <v>4697.3192277544558</v>
      </c>
      <c r="K43" s="33">
        <v>-11.782679238956629</v>
      </c>
      <c r="L43" s="253">
        <v>-97.649226335180174</v>
      </c>
      <c r="M43" s="33">
        <v>-74.664036714079813</v>
      </c>
      <c r="N43" s="267"/>
      <c r="O43" s="268"/>
      <c r="P43" s="194">
        <v>39426.713649179997</v>
      </c>
      <c r="Q43" s="194">
        <v>164156.95477335376</v>
      </c>
    </row>
    <row r="44" spans="1:17" hidden="1">
      <c r="A44" s="225"/>
      <c r="B44" s="226">
        <v>8</v>
      </c>
      <c r="C44" s="227">
        <v>-1.1614790609109082</v>
      </c>
      <c r="D44" s="33">
        <v>2.9032422235698796</v>
      </c>
      <c r="E44" s="228">
        <v>0.15223268635906617</v>
      </c>
      <c r="F44" s="25">
        <v>8.0083918357454209</v>
      </c>
      <c r="G44" s="229">
        <v>658.89</v>
      </c>
      <c r="H44" s="253">
        <v>4977.3410769590919</v>
      </c>
      <c r="I44" s="25">
        <v>6.9202181894504555</v>
      </c>
      <c r="J44" s="253">
        <v>5271.6129424604351</v>
      </c>
      <c r="K44" s="33">
        <v>4.9232786936962203</v>
      </c>
      <c r="L44" s="253">
        <v>-294.2718655013432</v>
      </c>
      <c r="M44" s="33">
        <v>-20.26518682228361</v>
      </c>
      <c r="N44" s="275">
        <v>-2379.0592864527844</v>
      </c>
      <c r="O44" s="264">
        <f>O41+N44</f>
        <v>-3263.8622218581522</v>
      </c>
      <c r="P44" s="194">
        <v>39076.990174029997</v>
      </c>
      <c r="Q44" s="194">
        <v>164749.18531732057</v>
      </c>
    </row>
    <row r="45" spans="1:17" hidden="1">
      <c r="A45" s="225"/>
      <c r="B45" s="226">
        <v>9</v>
      </c>
      <c r="C45" s="227">
        <v>1.0285872160818554</v>
      </c>
      <c r="D45" s="33">
        <v>2.8933701255604127</v>
      </c>
      <c r="E45" s="228">
        <v>1.2949907325843446</v>
      </c>
      <c r="F45" s="25">
        <v>8.5025010809541826</v>
      </c>
      <c r="G45" s="229">
        <v>668.63</v>
      </c>
      <c r="H45" s="253">
        <v>4938.7893859177784</v>
      </c>
      <c r="I45" s="25">
        <v>6.4165357956428748</v>
      </c>
      <c r="J45" s="253">
        <v>4745.7289289677337</v>
      </c>
      <c r="K45" s="33">
        <v>-5.853484795428809</v>
      </c>
      <c r="L45" s="253">
        <v>193.06045695004468</v>
      </c>
      <c r="M45" s="33">
        <v>-148.29013183598974</v>
      </c>
      <c r="N45" s="269"/>
      <c r="O45" s="266"/>
      <c r="P45" s="194">
        <v>39436.637545830003</v>
      </c>
      <c r="Q45" s="194">
        <v>164182.70412171929</v>
      </c>
    </row>
    <row r="46" spans="1:17" hidden="1">
      <c r="A46" s="225"/>
      <c r="B46" s="226">
        <v>10</v>
      </c>
      <c r="C46" s="227">
        <v>-0.45952363072180313</v>
      </c>
      <c r="D46" s="33">
        <v>3.4062513976256703</v>
      </c>
      <c r="E46" s="228">
        <v>0.97760521550684931</v>
      </c>
      <c r="F46" s="25">
        <v>8.6691433167294107</v>
      </c>
      <c r="G46" s="229">
        <v>663.92</v>
      </c>
      <c r="H46" s="253">
        <v>4790.8215048840329</v>
      </c>
      <c r="I46" s="25">
        <v>1.868826120885636</v>
      </c>
      <c r="J46" s="253">
        <v>4756.0938698978753</v>
      </c>
      <c r="K46" s="33">
        <v>-7.5356604186620384</v>
      </c>
      <c r="L46" s="253">
        <v>34.727634986157682</v>
      </c>
      <c r="M46" s="33">
        <v>-107.87878108546431</v>
      </c>
      <c r="N46" s="270"/>
      <c r="O46" s="268"/>
      <c r="P46" s="194">
        <v>39528.429210800001</v>
      </c>
      <c r="Q46" s="194">
        <v>165374.70330116426</v>
      </c>
    </row>
    <row r="47" spans="1:17" hidden="1">
      <c r="A47" s="225"/>
      <c r="B47" s="226">
        <v>11</v>
      </c>
      <c r="C47" s="227">
        <v>2.7684797334361688</v>
      </c>
      <c r="D47" s="33">
        <v>4.4927643505817905</v>
      </c>
      <c r="E47" s="228">
        <v>0.49934971828053953</v>
      </c>
      <c r="F47" s="25">
        <v>7.7690899883468445</v>
      </c>
      <c r="G47" s="229">
        <v>666.12</v>
      </c>
      <c r="H47" s="253">
        <v>5248.3947282602021</v>
      </c>
      <c r="I47" s="25">
        <v>9.3407181619105994</v>
      </c>
      <c r="J47" s="253">
        <v>4866.6689028733381</v>
      </c>
      <c r="K47" s="33">
        <v>7.1892235215025302</v>
      </c>
      <c r="L47" s="253">
        <v>381.72582538686402</v>
      </c>
      <c r="M47" s="33">
        <v>46.943477466959351</v>
      </c>
      <c r="N47" s="275">
        <v>-696.17350782862752</v>
      </c>
      <c r="O47" s="264">
        <f>O44+N47</f>
        <v>-3960.0357296867796</v>
      </c>
      <c r="P47" s="194">
        <v>39430.185627469997</v>
      </c>
      <c r="Q47" s="194">
        <v>165862.21638062486</v>
      </c>
    </row>
    <row r="48" spans="1:17" ht="13.8" hidden="1" thickBot="1">
      <c r="A48" s="231"/>
      <c r="B48" s="232">
        <v>12</v>
      </c>
      <c r="C48" s="233">
        <v>5.3787198064266573</v>
      </c>
      <c r="D48" s="34">
        <v>4.1117799908323427</v>
      </c>
      <c r="E48" s="234">
        <v>1.2341629211198857</v>
      </c>
      <c r="F48" s="26">
        <v>7.3411302761937858</v>
      </c>
      <c r="G48" s="235">
        <v>667.17</v>
      </c>
      <c r="H48" s="254">
        <v>6282.0076372648828</v>
      </c>
      <c r="I48" s="26">
        <v>23.048217867359622</v>
      </c>
      <c r="J48" s="254">
        <v>5321.1371640091211</v>
      </c>
      <c r="K48" s="34">
        <v>4.1836074657671141</v>
      </c>
      <c r="L48" s="254">
        <v>960.87047325576168</v>
      </c>
      <c r="M48" s="34">
        <v>-45018.878987515469</v>
      </c>
      <c r="N48" s="271"/>
      <c r="O48" s="272"/>
      <c r="P48" s="236">
        <v>40493.648943029999</v>
      </c>
      <c r="Q48" s="236">
        <v>164871.21932441051</v>
      </c>
    </row>
    <row r="49" spans="1:17" hidden="1">
      <c r="A49" s="182">
        <v>2017</v>
      </c>
      <c r="B49" s="238">
        <v>1</v>
      </c>
      <c r="C49" s="239">
        <v>0.48978858996175934</v>
      </c>
      <c r="D49" s="240">
        <v>2.4123502436486755</v>
      </c>
      <c r="E49" s="241">
        <v>-1.4333053667079154</v>
      </c>
      <c r="F49" s="242">
        <v>4.690737829449354</v>
      </c>
      <c r="G49" s="243">
        <v>661.19</v>
      </c>
      <c r="H49" s="255">
        <v>5553.5361952103831</v>
      </c>
      <c r="I49" s="27">
        <v>8.9090781441423239</v>
      </c>
      <c r="J49" s="255">
        <v>4910.8295484524497</v>
      </c>
      <c r="K49" s="35">
        <v>15.345295643114042</v>
      </c>
      <c r="L49" s="255">
        <v>642.70664675793341</v>
      </c>
      <c r="M49" s="35">
        <v>-23.645261402542697</v>
      </c>
      <c r="N49" s="273"/>
      <c r="O49" s="274"/>
      <c r="P49" s="285">
        <v>39882.751542049999</v>
      </c>
      <c r="Q49" s="244">
        <v>164939.11090125245</v>
      </c>
    </row>
    <row r="50" spans="1:17" hidden="1">
      <c r="A50" s="225"/>
      <c r="B50" s="226">
        <v>2</v>
      </c>
      <c r="C50" s="227">
        <v>-1.4573203142815072</v>
      </c>
      <c r="D50" s="33">
        <v>2.6393720294137113</v>
      </c>
      <c r="E50" s="228">
        <v>-0.92017003366529071</v>
      </c>
      <c r="F50" s="25">
        <v>3.7408711603306166</v>
      </c>
      <c r="G50" s="229">
        <v>643.21</v>
      </c>
      <c r="H50" s="253">
        <v>4627.4210239056865</v>
      </c>
      <c r="I50" s="25">
        <v>-3.6273963923746377</v>
      </c>
      <c r="J50" s="253">
        <v>4468.4223386667845</v>
      </c>
      <c r="K50" s="33">
        <v>11.034355403150453</v>
      </c>
      <c r="L50" s="253">
        <v>158.998685238902</v>
      </c>
      <c r="M50" s="31">
        <v>-79.543002387765313</v>
      </c>
      <c r="N50" s="275">
        <v>-1917.55827427963</v>
      </c>
      <c r="O50" s="264">
        <f>N50</f>
        <v>-1917.55827427963</v>
      </c>
      <c r="P50" s="286">
        <v>39709.906638760003</v>
      </c>
      <c r="Q50" s="194">
        <v>164873.77429513822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4">
        <v>5495.4085134230772</v>
      </c>
      <c r="I51" s="25">
        <v>6.2969131476156459</v>
      </c>
      <c r="J51" s="253">
        <v>5252.8783905585951</v>
      </c>
      <c r="K51" s="33">
        <v>10.951240574560273</v>
      </c>
      <c r="L51" s="384">
        <v>242.53012286448211</v>
      </c>
      <c r="M51" s="31">
        <v>-44.305348028828483</v>
      </c>
      <c r="N51" s="52"/>
      <c r="O51" s="42"/>
      <c r="P51" s="284">
        <v>39021.959292500003</v>
      </c>
      <c r="Q51" s="36">
        <v>162838.34166730684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4">
        <v>5044.4251412374742</v>
      </c>
      <c r="I52" s="25">
        <v>-0.3552336597872241</v>
      </c>
      <c r="J52" s="253">
        <v>4501.3403271735078</v>
      </c>
      <c r="K52" s="33">
        <v>4.559594311797377</v>
      </c>
      <c r="L52" s="384">
        <v>543.08481406396641</v>
      </c>
      <c r="M52" s="31">
        <v>-28.292467385106722</v>
      </c>
      <c r="N52" s="38"/>
      <c r="O52" s="268"/>
      <c r="P52" s="284">
        <v>38962.176296340003</v>
      </c>
      <c r="Q52" s="36">
        <v>163022.10902426086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4">
        <v>5770.6374045411085</v>
      </c>
      <c r="I53" s="25">
        <v>13.119033392622415</v>
      </c>
      <c r="J53" s="253">
        <v>4829.086675983247</v>
      </c>
      <c r="K53" s="33">
        <v>5.7759003806226783</v>
      </c>
      <c r="L53" s="384">
        <v>941.55072855786148</v>
      </c>
      <c r="M53" s="31">
        <v>75.665418745027083</v>
      </c>
      <c r="N53" s="275">
        <v>-2116.6266667856098</v>
      </c>
      <c r="O53" s="264">
        <f>O50+N53</f>
        <v>-4034.1849410652399</v>
      </c>
      <c r="P53" s="284">
        <v>38850.13860636</v>
      </c>
      <c r="Q53" s="36">
        <v>163518.90206032171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4">
        <v>5565.5811985982127</v>
      </c>
      <c r="I54" s="25">
        <v>19.772000019444945</v>
      </c>
      <c r="J54" s="253">
        <v>5304.4217299428801</v>
      </c>
      <c r="K54" s="33">
        <v>23.087707400798685</v>
      </c>
      <c r="L54" s="384">
        <v>261.1594686553326</v>
      </c>
      <c r="M54" s="31">
        <v>-22.584603329653966</v>
      </c>
      <c r="N54" s="37"/>
      <c r="O54" s="266"/>
      <c r="P54" s="284">
        <v>38914.87963394</v>
      </c>
      <c r="Q54" s="36">
        <v>167876.56672095644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4">
        <v>5453.3250384041694</v>
      </c>
      <c r="I55" s="25">
        <v>18.559049599677579</v>
      </c>
      <c r="J55" s="253">
        <v>5005.9357966933394</v>
      </c>
      <c r="K55" s="33">
        <v>6.570057387528605</v>
      </c>
      <c r="L55" s="384">
        <v>447.38924171082999</v>
      </c>
      <c r="M55" s="31">
        <v>558.15953541215993</v>
      </c>
      <c r="N55" s="38"/>
      <c r="O55" s="268"/>
      <c r="P55" s="284">
        <v>38410.715175049998</v>
      </c>
      <c r="Q55" s="36">
        <v>169160.08831919529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4">
        <v>6230.7049349116805</v>
      </c>
      <c r="I56" s="25">
        <v>25.181393811941287</v>
      </c>
      <c r="J56" s="253">
        <v>5549.7399549169986</v>
      </c>
      <c r="K56" s="33">
        <v>5.2759376587832918</v>
      </c>
      <c r="L56" s="384">
        <v>680.96497999468193</v>
      </c>
      <c r="M56" s="31">
        <v>331.40675675350064</v>
      </c>
      <c r="N56" s="275">
        <v>-1452.8795606779199</v>
      </c>
      <c r="O56" s="264">
        <f>O53+N56</f>
        <v>-5487.0645017431598</v>
      </c>
      <c r="P56" s="284">
        <v>38943.12500865</v>
      </c>
      <c r="Q56" s="36">
        <v>173524.71951853932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4">
        <v>5874.8823026229238</v>
      </c>
      <c r="I57" s="25">
        <v>18.953894235179881</v>
      </c>
      <c r="J57" s="253">
        <v>5035.785597864302</v>
      </c>
      <c r="K57" s="33">
        <v>6.1119518884880764</v>
      </c>
      <c r="L57" s="384">
        <v>839.09670475862185</v>
      </c>
      <c r="M57" s="31">
        <v>334.62898514517769</v>
      </c>
      <c r="N57" s="40"/>
      <c r="O57" s="266"/>
      <c r="P57" s="284">
        <v>37737.889172969997</v>
      </c>
      <c r="Q57" s="36">
        <v>172543.23981842221</v>
      </c>
    </row>
    <row r="58" spans="1:17" hidden="1">
      <c r="A58" s="3"/>
      <c r="B58" s="121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4">
        <v>6056.0877996905983</v>
      </c>
      <c r="I58" s="25">
        <v>26.41021573266049</v>
      </c>
      <c r="J58" s="253">
        <v>5423.8852593128049</v>
      </c>
      <c r="K58" s="33">
        <v>14.040752930498158</v>
      </c>
      <c r="L58" s="384">
        <v>632.20254037779341</v>
      </c>
      <c r="M58" s="31">
        <v>1720.4595292186962</v>
      </c>
      <c r="N58" s="38"/>
      <c r="O58" s="268"/>
      <c r="P58" s="284">
        <v>39268.767740809999</v>
      </c>
      <c r="Q58" s="36">
        <v>175133.88470520842</v>
      </c>
    </row>
    <row r="59" spans="1:17" hidden="1">
      <c r="A59" s="3"/>
      <c r="B59" s="134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4">
        <v>6126.7047088650843</v>
      </c>
      <c r="I59" s="25">
        <v>16.734830859340377</v>
      </c>
      <c r="J59" s="253">
        <v>5532.7362326258381</v>
      </c>
      <c r="K59" s="33">
        <v>13.686308706130523</v>
      </c>
      <c r="L59" s="384">
        <v>593.96847623924623</v>
      </c>
      <c r="M59" s="31">
        <v>55.600809989023581</v>
      </c>
      <c r="N59" s="275">
        <v>-957.48578644089503</v>
      </c>
      <c r="O59" s="264">
        <f>O56+N59</f>
        <v>-6444.5502881840548</v>
      </c>
      <c r="P59" s="284">
        <v>37911.509386389997</v>
      </c>
      <c r="Q59" s="36">
        <v>175796.59147477031</v>
      </c>
    </row>
    <row r="60" spans="1:17" ht="13.8" hidden="1" thickBot="1">
      <c r="A60" s="3"/>
      <c r="B60" s="288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4">
        <v>7024.4812484871236</v>
      </c>
      <c r="I60" s="25">
        <v>11.819049802134685</v>
      </c>
      <c r="J60" s="253">
        <v>5657.2058236104431</v>
      </c>
      <c r="K60" s="33">
        <v>6.3157300637617153</v>
      </c>
      <c r="L60" s="384">
        <v>1367.2754248766805</v>
      </c>
      <c r="M60" s="31">
        <v>42.295497981520676</v>
      </c>
      <c r="N60" s="39"/>
      <c r="O60" s="41"/>
      <c r="P60" s="284">
        <v>38982.627513810003</v>
      </c>
      <c r="Q60" s="36">
        <v>178648.92821536813</v>
      </c>
    </row>
    <row r="61" spans="1:17">
      <c r="A61" s="107">
        <v>2018</v>
      </c>
      <c r="B61" s="109">
        <v>1</v>
      </c>
      <c r="C61" s="239">
        <v>0.58150711599496141</v>
      </c>
      <c r="D61" s="240">
        <v>10.14831031608332</v>
      </c>
      <c r="E61" s="241">
        <v>0.65469665263857557</v>
      </c>
      <c r="F61" s="242">
        <v>6.8389103669297402</v>
      </c>
      <c r="G61" s="243">
        <v>605.52863636363645</v>
      </c>
      <c r="H61" s="255">
        <v>6613.9674359835954</v>
      </c>
      <c r="I61" s="27">
        <v>19.094702969394085</v>
      </c>
      <c r="J61" s="255">
        <v>5485.199352599554</v>
      </c>
      <c r="K61" s="35">
        <v>11.695983305470371</v>
      </c>
      <c r="L61" s="255">
        <v>1128.7680833840413</v>
      </c>
      <c r="M61" s="35">
        <v>75.627261531834804</v>
      </c>
      <c r="N61" s="273"/>
      <c r="O61" s="274"/>
      <c r="P61" s="285">
        <v>38708.22492167999</v>
      </c>
      <c r="Q61" s="244">
        <v>178849.775237519</v>
      </c>
    </row>
    <row r="62" spans="1:17">
      <c r="A62" s="120"/>
      <c r="B62" s="121">
        <v>2</v>
      </c>
      <c r="C62" s="227">
        <v>-0.68473454389436084</v>
      </c>
      <c r="D62" s="33">
        <v>11.011885545149536</v>
      </c>
      <c r="E62" s="228">
        <v>-0.4985978628924137</v>
      </c>
      <c r="F62" s="25">
        <v>7.2934964454655971</v>
      </c>
      <c r="G62" s="229">
        <v>596.83899999999994</v>
      </c>
      <c r="H62" s="253">
        <v>6280.2341077839246</v>
      </c>
      <c r="I62" s="25">
        <v>35.717802104879851</v>
      </c>
      <c r="J62" s="253">
        <v>5076.1445665468336</v>
      </c>
      <c r="K62" s="33">
        <v>13.600375743832927</v>
      </c>
      <c r="L62" s="253">
        <v>1204.089541237091</v>
      </c>
      <c r="M62" s="31">
        <v>657.29528167349156</v>
      </c>
      <c r="N62" s="275">
        <v>-761.02799870087404</v>
      </c>
      <c r="O62" s="264">
        <f>N62</f>
        <v>-761.02799870087404</v>
      </c>
      <c r="P62" s="286">
        <v>38391.853536590002</v>
      </c>
      <c r="Q62" s="194">
        <v>180181.61856066796</v>
      </c>
    </row>
    <row r="63" spans="1:17">
      <c r="A63" s="120"/>
      <c r="B63" s="121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4">
        <v>6490.4533841785533</v>
      </c>
      <c r="I63" s="25">
        <v>18.106840798549939</v>
      </c>
      <c r="J63" s="253">
        <v>5866.6754152871754</v>
      </c>
      <c r="K63" s="33">
        <v>11.684965443551953</v>
      </c>
      <c r="L63" s="384">
        <v>623.7779688913779</v>
      </c>
      <c r="M63" s="31">
        <v>157.19608002669614</v>
      </c>
      <c r="N63" s="52"/>
      <c r="O63" s="42"/>
      <c r="P63" s="284">
        <v>38103.828427339991</v>
      </c>
      <c r="Q63" s="36">
        <v>182683.85656174627</v>
      </c>
    </row>
    <row r="64" spans="1:17">
      <c r="A64" s="120"/>
      <c r="B64" s="121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4">
        <v>6262.3409237531032</v>
      </c>
      <c r="I64" s="25">
        <v>24.143797329042236</v>
      </c>
      <c r="J64" s="253">
        <v>5490.1238552614159</v>
      </c>
      <c r="K64" s="33">
        <v>21.966424580671216</v>
      </c>
      <c r="L64" s="384">
        <v>772.21706849168731</v>
      </c>
      <c r="M64" s="31">
        <v>42.190878568873572</v>
      </c>
      <c r="N64" s="38"/>
      <c r="O64" s="268"/>
      <c r="P64" s="284">
        <v>37336.979591850002</v>
      </c>
      <c r="Q64" s="36">
        <v>183108.46064559402</v>
      </c>
    </row>
    <row r="65" spans="1:17">
      <c r="A65" s="120"/>
      <c r="B65" s="121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4">
        <v>6468.5567464702635</v>
      </c>
      <c r="I65" s="25">
        <v>12.094319795243734</v>
      </c>
      <c r="J65" s="253">
        <v>6078.6336646600112</v>
      </c>
      <c r="K65" s="33">
        <v>25.875430956565815</v>
      </c>
      <c r="L65" s="384">
        <v>389.92308181025237</v>
      </c>
      <c r="M65" s="31">
        <v>-58.587140343730269</v>
      </c>
      <c r="N65" s="275">
        <v>-2562.78550587058</v>
      </c>
      <c r="O65" s="264">
        <f>O62+N65</f>
        <v>-3323.8135045714539</v>
      </c>
      <c r="P65" s="284">
        <v>37281.215991270001</v>
      </c>
      <c r="Q65" s="36">
        <v>183782.72342944209</v>
      </c>
    </row>
    <row r="66" spans="1:17">
      <c r="A66" s="120"/>
      <c r="B66" s="121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4">
        <v>6200.9740473412658</v>
      </c>
      <c r="I66" s="25">
        <v>11.416468937747016</v>
      </c>
      <c r="J66" s="253">
        <v>5984.8364681280236</v>
      </c>
      <c r="K66" s="33">
        <v>12.827312246767208</v>
      </c>
      <c r="L66" s="384">
        <v>216.13757921324213</v>
      </c>
      <c r="M66" s="31">
        <v>-17.239233053237861</v>
      </c>
      <c r="N66" s="37"/>
      <c r="O66" s="266"/>
      <c r="P66" s="284">
        <v>36986.887223170008</v>
      </c>
      <c r="Q66" s="36">
        <v>178043.28247875246</v>
      </c>
    </row>
    <row r="67" spans="1:17">
      <c r="A67" s="120"/>
      <c r="B67" s="121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4">
        <v>5994.2246713460136</v>
      </c>
      <c r="I67" s="25">
        <v>9.9187125126898756</v>
      </c>
      <c r="J67" s="253">
        <v>5765.9126240632022</v>
      </c>
      <c r="K67" s="33">
        <v>15.181513671666824</v>
      </c>
      <c r="L67" s="384">
        <v>228.31204728281136</v>
      </c>
      <c r="M67" s="31">
        <v>-48.967917420244802</v>
      </c>
      <c r="N67" s="38"/>
      <c r="O67" s="268"/>
      <c r="P67" s="284">
        <v>37575.877886410002</v>
      </c>
      <c r="Q67" s="36">
        <v>180088.86594211211</v>
      </c>
    </row>
    <row r="68" spans="1:17">
      <c r="A68" s="120"/>
      <c r="B68" s="121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4">
        <v>6197.3426135208592</v>
      </c>
      <c r="I68" s="25">
        <v>-0.53545018965489577</v>
      </c>
      <c r="J68" s="253">
        <v>6549.5632703439887</v>
      </c>
      <c r="K68" s="33">
        <v>18.015678636278444</v>
      </c>
      <c r="L68" s="384">
        <v>-352.2206568231295</v>
      </c>
      <c r="M68" s="31">
        <v>-151.72375484358685</v>
      </c>
      <c r="N68" s="275">
        <v>-3190.0726317291301</v>
      </c>
      <c r="O68" s="264">
        <f>O65+N68</f>
        <v>-6513.8861363005835</v>
      </c>
      <c r="P68" s="284">
        <v>36780.743382730012</v>
      </c>
      <c r="Q68" s="36">
        <v>178305.56424010298</v>
      </c>
    </row>
    <row r="69" spans="1:17">
      <c r="A69" s="120"/>
      <c r="B69" s="121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4">
        <v>5489.7990433282939</v>
      </c>
      <c r="I69" s="25">
        <v>-6.5547399838581271</v>
      </c>
      <c r="J69" s="253">
        <v>5550.5263499252842</v>
      </c>
      <c r="K69" s="33">
        <v>10.221657416854413</v>
      </c>
      <c r="L69" s="384">
        <v>-60.727306596990275</v>
      </c>
      <c r="M69" s="31">
        <v>-107.23722382087763</v>
      </c>
      <c r="N69" s="40"/>
      <c r="O69" s="266"/>
      <c r="P69" s="284">
        <v>37133.648012039986</v>
      </c>
      <c r="Q69" s="36">
        <v>180672.90962876155</v>
      </c>
    </row>
    <row r="70" spans="1:17">
      <c r="A70" s="120"/>
      <c r="B70" s="121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4">
        <v>6597.3062135318451</v>
      </c>
      <c r="I70" s="25">
        <v>8.9367663042946077</v>
      </c>
      <c r="J70" s="253">
        <v>6884.4528746468077</v>
      </c>
      <c r="K70" s="33">
        <v>26.928438665368336</v>
      </c>
      <c r="L70" s="384">
        <v>-287.14666111496263</v>
      </c>
      <c r="M70" s="31">
        <v>-145.4200422768578</v>
      </c>
      <c r="N70" s="38"/>
      <c r="O70" s="268"/>
      <c r="P70" s="284">
        <v>37457.158173609991</v>
      </c>
      <c r="Q70" s="36">
        <v>181684.27501868934</v>
      </c>
    </row>
    <row r="71" spans="1:17">
      <c r="A71" s="120"/>
      <c r="B71" s="121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4">
        <v>6023.1448225877248</v>
      </c>
      <c r="I71" s="25">
        <v>-1.6903032086320824</v>
      </c>
      <c r="J71" s="253">
        <v>5526.9475716201114</v>
      </c>
      <c r="K71" s="33">
        <v>-0.1046256456541661</v>
      </c>
      <c r="L71" s="384">
        <v>496.1972509676134</v>
      </c>
      <c r="M71" s="31">
        <v>-16.460675807355692</v>
      </c>
      <c r="N71" s="275">
        <v>-4086.6458183486502</v>
      </c>
      <c r="O71" s="264">
        <f>O68+N71</f>
        <v>-10600.531954649234</v>
      </c>
      <c r="P71" s="284">
        <v>39564.375911199997</v>
      </c>
      <c r="Q71" s="36">
        <v>185760.63293980763</v>
      </c>
    </row>
    <row r="72" spans="1:17" ht="13.8" thickBot="1">
      <c r="A72" s="120"/>
      <c r="B72" s="121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4">
        <v>6582.0487641115224</v>
      </c>
      <c r="I72" s="34">
        <v>-6.2984364072562471</v>
      </c>
      <c r="J72" s="253">
        <v>6296.2127055098754</v>
      </c>
      <c r="K72" s="33">
        <v>11.29545047190128</v>
      </c>
      <c r="L72" s="384">
        <v>285.83605860164698</v>
      </c>
      <c r="M72" s="31">
        <v>-79.094478449546656</v>
      </c>
      <c r="N72" s="39"/>
      <c r="O72" s="41"/>
      <c r="P72" s="284">
        <v>39860.627115120005</v>
      </c>
      <c r="Q72" s="36">
        <v>186129.46375847334</v>
      </c>
    </row>
    <row r="73" spans="1:17">
      <c r="A73" s="107">
        <v>2019</v>
      </c>
      <c r="B73" s="109">
        <v>1</v>
      </c>
      <c r="C73" s="239">
        <v>0.16914387317885637</v>
      </c>
      <c r="D73" s="240">
        <v>9.2404997573934047</v>
      </c>
      <c r="E73" s="241">
        <v>-0.8238296668401035</v>
      </c>
      <c r="F73" s="242">
        <v>9.0870641636838112</v>
      </c>
      <c r="G73" s="243">
        <v>677.06181818181824</v>
      </c>
      <c r="H73" s="255">
        <v>6714.6011895372176</v>
      </c>
      <c r="I73" s="221">
        <v>1.5215338528296929</v>
      </c>
      <c r="J73" s="255">
        <v>5649.6492241040214</v>
      </c>
      <c r="K73" s="35">
        <v>2.9980655384298949</v>
      </c>
      <c r="L73" s="255">
        <v>1064.9519654331962</v>
      </c>
      <c r="M73" s="35">
        <v>-5.6536075824827332</v>
      </c>
      <c r="N73" s="273"/>
      <c r="O73" s="274"/>
      <c r="P73" s="285">
        <v>38909.326389070004</v>
      </c>
      <c r="Q73" s="244">
        <v>186036.33403930851</v>
      </c>
    </row>
    <row r="74" spans="1:17">
      <c r="A74" s="120"/>
      <c r="B74" s="121">
        <v>2</v>
      </c>
      <c r="C74" s="227">
        <v>-1.5961598888895034</v>
      </c>
      <c r="D74" s="33">
        <v>8.2379896224048732</v>
      </c>
      <c r="E74" s="228">
        <v>-0.8167171064270784</v>
      </c>
      <c r="F74" s="25">
        <v>8.7382982811352363</v>
      </c>
      <c r="G74" s="229">
        <v>656.30449999999996</v>
      </c>
      <c r="H74" s="253">
        <v>5445.7814697039721</v>
      </c>
      <c r="I74" s="25">
        <v>-13.28696707413669</v>
      </c>
      <c r="J74" s="253">
        <v>5273.2712436051552</v>
      </c>
      <c r="K74" s="33">
        <v>3.8833936755355625</v>
      </c>
      <c r="L74" s="253">
        <v>172.51022609881693</v>
      </c>
      <c r="M74" s="31">
        <v>-85.672973629388181</v>
      </c>
      <c r="N74" s="275">
        <v>-1916</v>
      </c>
      <c r="O74" s="264">
        <f>N74</f>
        <v>-1916</v>
      </c>
      <c r="P74" s="286">
        <v>38713.501337289999</v>
      </c>
      <c r="Q74" s="194">
        <v>186224.11779122759</v>
      </c>
    </row>
    <row r="75" spans="1:17">
      <c r="A75" s="120"/>
      <c r="B75" s="121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4">
        <v>6091.1314161925402</v>
      </c>
      <c r="I75" s="25">
        <v>-6.1524510592652852</v>
      </c>
      <c r="J75" s="253">
        <v>5525.7282090440967</v>
      </c>
      <c r="K75" s="33">
        <v>-5.8115914399261008</v>
      </c>
      <c r="L75" s="384">
        <v>565.40320714844347</v>
      </c>
      <c r="M75" s="31">
        <v>-9.3582596138626304</v>
      </c>
      <c r="N75" s="52"/>
      <c r="O75" s="42"/>
      <c r="P75" s="284">
        <v>38709.986450399985</v>
      </c>
      <c r="Q75" s="36">
        <v>185242.40799320833</v>
      </c>
    </row>
    <row r="76" spans="1:17">
      <c r="A76" s="120"/>
      <c r="B76" s="121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4">
        <v>5716.1811540708804</v>
      </c>
      <c r="I76" s="25">
        <v>-8.7213356208480253</v>
      </c>
      <c r="J76" s="253">
        <v>5347.4001893250361</v>
      </c>
      <c r="K76" s="33">
        <v>-2.5996438276998379</v>
      </c>
      <c r="L76" s="384">
        <v>368.78096474584436</v>
      </c>
      <c r="M76" s="31">
        <v>-52.243872896236795</v>
      </c>
      <c r="N76" s="38"/>
      <c r="O76" s="268"/>
      <c r="P76" s="284">
        <v>37902.31474989</v>
      </c>
      <c r="Q76" s="36">
        <v>188342.88517156499</v>
      </c>
    </row>
    <row r="77" spans="1:17">
      <c r="A77" s="120"/>
      <c r="B77" s="121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4">
        <v>6167.2399720938602</v>
      </c>
      <c r="I77" s="25">
        <v>-4.6581762545536147</v>
      </c>
      <c r="J77" s="253">
        <v>6014.7084012338619</v>
      </c>
      <c r="K77" s="33">
        <v>-1.0516386897568508</v>
      </c>
      <c r="L77" s="384">
        <v>152.53157085999828</v>
      </c>
      <c r="M77" s="31">
        <v>-60.881625639637186</v>
      </c>
      <c r="N77" s="275">
        <v>-3126</v>
      </c>
      <c r="O77" s="264">
        <f>O74+N77</f>
        <v>-5042</v>
      </c>
      <c r="P77" s="284">
        <v>38258.726355439998</v>
      </c>
      <c r="Q77" s="36">
        <v>187935.76003058598</v>
      </c>
    </row>
    <row r="78" spans="1:17" ht="13.5" customHeight="1">
      <c r="A78" s="120"/>
      <c r="B78" s="121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4">
        <v>5293.9364108986783</v>
      </c>
      <c r="I78" s="25">
        <v>-14.627341277641525</v>
      </c>
      <c r="J78" s="253">
        <v>4934.8630464774478</v>
      </c>
      <c r="K78" s="33">
        <v>-17.54389492916242</v>
      </c>
      <c r="L78" s="384">
        <v>359.07336442123051</v>
      </c>
      <c r="M78" s="31">
        <v>66.131852558118737</v>
      </c>
      <c r="N78" s="37"/>
      <c r="O78" s="266"/>
      <c r="P78" s="284">
        <v>39516.294610990008</v>
      </c>
      <c r="Q78" s="36">
        <v>190356.19077004259</v>
      </c>
    </row>
    <row r="79" spans="1:17" ht="13.5" customHeight="1">
      <c r="A79" s="120"/>
      <c r="B79" s="121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4">
        <v>5724.5357915488494</v>
      </c>
      <c r="I79" s="25">
        <v>-4.4991453371167172</v>
      </c>
      <c r="J79" s="253">
        <v>5819.7018737922563</v>
      </c>
      <c r="K79" s="33">
        <v>0.93288353875797814</v>
      </c>
      <c r="L79" s="384">
        <v>-95.16608224340689</v>
      </c>
      <c r="M79" s="31">
        <v>-141.68246195327754</v>
      </c>
      <c r="N79" s="38"/>
      <c r="O79" s="268"/>
      <c r="P79" s="284">
        <v>39082.925947350006</v>
      </c>
      <c r="Q79" s="36">
        <v>190325.14248974485</v>
      </c>
    </row>
    <row r="80" spans="1:17" ht="13.5" customHeight="1">
      <c r="A80" s="120"/>
      <c r="B80" s="121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4">
        <v>6075.466387060872</v>
      </c>
      <c r="I80" s="25">
        <v>-1.9665884889773166</v>
      </c>
      <c r="J80" s="253">
        <v>5823.2373640099686</v>
      </c>
      <c r="K80" s="33">
        <v>-11.089684553820224</v>
      </c>
      <c r="L80" s="384">
        <v>252.22902305090338</v>
      </c>
      <c r="M80" s="31">
        <v>171.61108190697695</v>
      </c>
      <c r="N80" s="275">
        <v>-3528</v>
      </c>
      <c r="O80" s="264">
        <f>O77+N80</f>
        <v>-8570</v>
      </c>
      <c r="P80" s="284">
        <v>39503.239820579998</v>
      </c>
      <c r="Q80" s="36">
        <v>190618.99464343983</v>
      </c>
    </row>
    <row r="81" spans="1:17" ht="13.5" customHeight="1">
      <c r="A81" s="120"/>
      <c r="B81" s="121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4">
        <v>5266.5754804762628</v>
      </c>
      <c r="I81" s="25">
        <v>-4.0661518042871325</v>
      </c>
      <c r="J81" s="253">
        <v>5236.3569986449274</v>
      </c>
      <c r="K81" s="33">
        <v>-5.6601722336582672</v>
      </c>
      <c r="L81" s="384">
        <v>30.218481831335339</v>
      </c>
      <c r="M81" s="31">
        <v>149.76094532213779</v>
      </c>
      <c r="N81" s="40"/>
      <c r="O81" s="266"/>
      <c r="P81" s="284">
        <v>38932.565119610001</v>
      </c>
      <c r="Q81" s="36">
        <v>190442.50708588414</v>
      </c>
    </row>
    <row r="82" spans="1:17" ht="13.5" customHeight="1">
      <c r="A82" s="120"/>
      <c r="B82" s="121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4">
        <v>5297.8972891347676</v>
      </c>
      <c r="I82" s="25">
        <v>-19.696052939483664</v>
      </c>
      <c r="J82" s="253">
        <v>5584.110914085275</v>
      </c>
      <c r="K82" s="33">
        <v>-18.888094438851745</v>
      </c>
      <c r="L82" s="384">
        <v>-286.21362495050744</v>
      </c>
      <c r="M82" s="31">
        <v>0.32493366310870542</v>
      </c>
      <c r="N82" s="38"/>
      <c r="O82" s="268"/>
      <c r="P82" s="284">
        <v>39769.503034849993</v>
      </c>
      <c r="Q82" s="36">
        <v>193700.67540179947</v>
      </c>
    </row>
    <row r="83" spans="1:17" ht="13.5" customHeight="1">
      <c r="A83" s="120"/>
      <c r="B83" s="121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4">
        <v>5360.1610784249788</v>
      </c>
      <c r="I83" s="25">
        <v>-11.007268855240781</v>
      </c>
      <c r="J83" s="253">
        <v>5302.5626569824335</v>
      </c>
      <c r="K83" s="33">
        <v>-4.0598343250052622</v>
      </c>
      <c r="L83" s="384">
        <v>57.598421442545259</v>
      </c>
      <c r="M83" s="31">
        <v>-88.39203132822179</v>
      </c>
      <c r="N83" s="275">
        <v>-2363</v>
      </c>
      <c r="O83" s="264">
        <f>O80+N83</f>
        <v>-10933</v>
      </c>
      <c r="P83" s="284">
        <v>38786.282203799994</v>
      </c>
      <c r="Q83" s="36">
        <v>195403.74337611842</v>
      </c>
    </row>
    <row r="84" spans="1:17" ht="14.25" customHeight="1" thickBot="1">
      <c r="A84" s="155"/>
      <c r="B84" s="156">
        <v>12</v>
      </c>
      <c r="C84" s="419">
        <v>4.1644363372149718</v>
      </c>
      <c r="D84" s="420">
        <v>19.795158009409942</v>
      </c>
      <c r="E84" s="421">
        <v>1.9179503015569477</v>
      </c>
      <c r="F84" s="422">
        <v>10.256903211495594</v>
      </c>
      <c r="G84" s="423">
        <v>770.3905000000002</v>
      </c>
      <c r="H84" s="424">
        <v>6735.3871829236132</v>
      </c>
      <c r="I84" s="26">
        <v>2.3296457426472683</v>
      </c>
      <c r="J84" s="254">
        <v>5211.9894362997675</v>
      </c>
      <c r="K84" s="34">
        <v>-17.220245247770837</v>
      </c>
      <c r="L84" s="424">
        <v>1523.3977466238457</v>
      </c>
      <c r="M84" s="425">
        <v>432.96206016712404</v>
      </c>
      <c r="N84" s="426"/>
      <c r="O84" s="427"/>
      <c r="P84" s="428">
        <v>40656.9457205</v>
      </c>
      <c r="Q84" s="429">
        <v>194858.28840416545</v>
      </c>
    </row>
    <row r="85" spans="1:17" ht="14.25" customHeight="1">
      <c r="A85" s="389">
        <v>2020</v>
      </c>
      <c r="B85" s="390">
        <v>1</v>
      </c>
      <c r="C85" s="410">
        <v>-1.0602759018207619</v>
      </c>
      <c r="D85" s="411">
        <v>18.324859567082875</v>
      </c>
      <c r="E85" s="412">
        <v>-0.60550028030224023</v>
      </c>
      <c r="F85" s="413">
        <v>10.499626054683265</v>
      </c>
      <c r="G85" s="414">
        <v>772.64772727272725</v>
      </c>
      <c r="H85" s="415">
        <v>6518.3646120836474</v>
      </c>
      <c r="I85" s="221">
        <v>-2.9225351128723598</v>
      </c>
      <c r="J85" s="415">
        <v>5460.0591566367711</v>
      </c>
      <c r="K85" s="416">
        <v>-3.3557847566601295</v>
      </c>
      <c r="L85" s="415">
        <v>1058.3054554468763</v>
      </c>
      <c r="M85" s="416">
        <v>-0.62411359404517686</v>
      </c>
      <c r="N85" s="275"/>
      <c r="O85" s="264"/>
      <c r="P85" s="417">
        <v>37438.370977310013</v>
      </c>
      <c r="Q85" s="418">
        <v>200170.22954716921</v>
      </c>
    </row>
    <row r="86" spans="1:17" ht="13.95" customHeight="1">
      <c r="A86" s="120"/>
      <c r="B86" s="121">
        <v>2</v>
      </c>
      <c r="C86" s="227">
        <v>-6.1752689401173289E-2</v>
      </c>
      <c r="D86" s="33">
        <v>20.169894437603929</v>
      </c>
      <c r="E86" s="228">
        <v>0.34221678463528526</v>
      </c>
      <c r="F86" s="25">
        <v>11.790788817685405</v>
      </c>
      <c r="G86" s="229">
        <v>796.37950000000001</v>
      </c>
      <c r="H86" s="253">
        <v>5018.6909840401204</v>
      </c>
      <c r="I86" s="25">
        <v>-7.842593171243573</v>
      </c>
      <c r="J86" s="253">
        <v>4253.8917331297216</v>
      </c>
      <c r="K86" s="33">
        <v>-19.33106535552529</v>
      </c>
      <c r="L86" s="253">
        <v>764.79925091039877</v>
      </c>
      <c r="M86" s="31">
        <v>343.33560288322161</v>
      </c>
      <c r="N86" s="275">
        <v>-259.30634215304406</v>
      </c>
      <c r="O86" s="264">
        <f>N86</f>
        <v>-259.30634215304406</v>
      </c>
      <c r="P86" s="286">
        <v>36153.840120580004</v>
      </c>
      <c r="Q86" s="194">
        <v>198421.42284706482</v>
      </c>
    </row>
    <row r="87" spans="1:17" ht="14.25" customHeight="1">
      <c r="A87" s="120"/>
      <c r="B87" s="121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4">
        <v>5799.1513591756684</v>
      </c>
      <c r="I87" s="25">
        <v>-4.7935274592939781</v>
      </c>
      <c r="J87" s="253">
        <v>4362.5496287816732</v>
      </c>
      <c r="K87" s="33">
        <v>-21.050231503580296</v>
      </c>
      <c r="L87" s="384">
        <v>1436.6017303939952</v>
      </c>
      <c r="M87" s="31">
        <v>154.08446790377391</v>
      </c>
      <c r="N87" s="52"/>
      <c r="O87" s="42"/>
      <c r="P87" s="284">
        <v>37952.469655589994</v>
      </c>
      <c r="Q87" s="36">
        <v>198420.93802230924</v>
      </c>
    </row>
    <row r="88" spans="1:17" ht="14.25" customHeight="1">
      <c r="A88" s="120"/>
      <c r="B88" s="121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4">
        <v>5920.4523916123489</v>
      </c>
      <c r="I88" s="25">
        <v>3.5735612996798283</v>
      </c>
      <c r="J88" s="253">
        <v>4188.0582989883942</v>
      </c>
      <c r="K88" s="33">
        <v>-21.680477415006738</v>
      </c>
      <c r="L88" s="384">
        <v>1732.3940926239547</v>
      </c>
      <c r="M88" s="31">
        <v>369.76234085668773</v>
      </c>
      <c r="N88" s="38"/>
      <c r="O88" s="268"/>
      <c r="P88" s="284">
        <v>36884.833267679998</v>
      </c>
      <c r="Q88" s="36">
        <v>199884.7945795024</v>
      </c>
    </row>
    <row r="89" spans="1:17" ht="14.25" customHeight="1">
      <c r="A89" s="120"/>
      <c r="B89" s="121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4">
        <v>5896.9965751357686</v>
      </c>
      <c r="I89" s="25">
        <v>-4.3819179759651883</v>
      </c>
      <c r="J89" s="253">
        <v>3779.1071985860035</v>
      </c>
      <c r="K89" s="33">
        <v>-37.168904184768877</v>
      </c>
      <c r="L89" s="384">
        <v>2117.8893765497651</v>
      </c>
      <c r="M89" s="31">
        <v>1288.4924705152866</v>
      </c>
      <c r="N89" s="275">
        <v>2684.2523862473904</v>
      </c>
      <c r="O89" s="264">
        <f>O86+N89</f>
        <v>2424.9460440943462</v>
      </c>
      <c r="P89" s="284">
        <v>36756.019040170009</v>
      </c>
      <c r="Q89" s="36">
        <v>202024.55722489298</v>
      </c>
    </row>
    <row r="90" spans="1:17" ht="14.25" customHeight="1">
      <c r="A90" s="120"/>
      <c r="B90" s="121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4">
        <v>6071.5395671848964</v>
      </c>
      <c r="I90" s="25">
        <v>14.688562459597332</v>
      </c>
      <c r="J90" s="253">
        <v>3927.3140634081378</v>
      </c>
      <c r="K90" s="33">
        <v>-20.416959368072195</v>
      </c>
      <c r="L90" s="384">
        <v>2144.2255037767586</v>
      </c>
      <c r="M90" s="31">
        <v>497.15526581396841</v>
      </c>
      <c r="N90" s="37"/>
      <c r="O90" s="266"/>
      <c r="P90" s="284">
        <v>36390.170023039995</v>
      </c>
      <c r="Q90" s="36">
        <v>201828.63668538403</v>
      </c>
    </row>
    <row r="91" spans="1:17" ht="14.25" customHeight="1">
      <c r="A91" s="120"/>
      <c r="B91" s="121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4">
        <v>6077.8627605332858</v>
      </c>
      <c r="I91" s="25">
        <v>6.1721505786731967</v>
      </c>
      <c r="J91" s="253">
        <v>4724.7549455640783</v>
      </c>
      <c r="K91" s="33">
        <v>-18.814484864921177</v>
      </c>
      <c r="L91" s="384">
        <v>1353.1078149692075</v>
      </c>
      <c r="M91" s="31">
        <v>1521.8383094812657</v>
      </c>
      <c r="N91" s="38"/>
      <c r="O91" s="268"/>
      <c r="P91" s="284">
        <v>36851.418566240012</v>
      </c>
      <c r="Q91" s="36">
        <v>206111.74483880878</v>
      </c>
    </row>
    <row r="92" spans="1:17" ht="14.25" customHeight="1">
      <c r="A92" s="120"/>
      <c r="B92" s="121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4">
        <v>5529.8124308302995</v>
      </c>
      <c r="I92" s="25">
        <v>-8.9812686214949764</v>
      </c>
      <c r="J92" s="253">
        <v>4517.9282285914387</v>
      </c>
      <c r="K92" s="33">
        <v>-22.415523424923112</v>
      </c>
      <c r="L92" s="384">
        <v>1011.8842022388608</v>
      </c>
      <c r="M92" s="31">
        <v>301.1767519849007</v>
      </c>
      <c r="N92" s="275">
        <v>-25.286773422395527</v>
      </c>
      <c r="O92" s="264">
        <f>O89+N92</f>
        <v>2399.6592706719507</v>
      </c>
      <c r="P92" s="284">
        <v>37782.958444150005</v>
      </c>
      <c r="Q92" s="36">
        <v>201972.21692896925</v>
      </c>
    </row>
    <row r="93" spans="1:17" ht="14.25" customHeight="1">
      <c r="A93" s="120"/>
      <c r="B93" s="121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4">
        <v>5606.6259475357356</v>
      </c>
      <c r="I93" s="25">
        <v>6.4567662292143169</v>
      </c>
      <c r="J93" s="253">
        <v>4628.8945193698482</v>
      </c>
      <c r="K93" s="33">
        <v>-11.60086066385999</v>
      </c>
      <c r="L93" s="384">
        <v>977.73142816588734</v>
      </c>
      <c r="M93" s="31">
        <v>3135.54119503125</v>
      </c>
      <c r="N93" s="40"/>
      <c r="O93" s="266"/>
      <c r="P93" s="284">
        <v>37821.706221310014</v>
      </c>
      <c r="Q93" s="36">
        <v>199720.77871769477</v>
      </c>
    </row>
    <row r="94" spans="1:17" ht="14.25" customHeight="1">
      <c r="A94" s="120"/>
      <c r="B94" s="121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4">
        <v>5982.7898058160754</v>
      </c>
      <c r="I94" s="25">
        <v>12.927629195188906</v>
      </c>
      <c r="J94" s="253">
        <v>4774.5176381713</v>
      </c>
      <c r="K94" s="33">
        <v>-14.498158943653316</v>
      </c>
      <c r="L94" s="384">
        <v>1208.2721676447754</v>
      </c>
      <c r="M94" s="31">
        <v>522.15745943391482</v>
      </c>
      <c r="N94" s="38"/>
      <c r="O94" s="268"/>
      <c r="P94" s="284">
        <v>38259.947758629998</v>
      </c>
      <c r="Q94" s="36">
        <v>200894.41630705254</v>
      </c>
    </row>
    <row r="95" spans="1:17" ht="14.25" customHeight="1">
      <c r="A95" s="120"/>
      <c r="B95" s="121">
        <v>11</v>
      </c>
      <c r="C95" s="18">
        <v>-1.4865657629489992</v>
      </c>
      <c r="D95" s="7">
        <v>50.194266045017329</v>
      </c>
      <c r="E95" s="19">
        <v>-0.67618831636986343</v>
      </c>
      <c r="F95" s="6">
        <v>6.0042478968119761</v>
      </c>
      <c r="G95" s="8">
        <v>762.88476190476194</v>
      </c>
      <c r="H95" s="384">
        <v>6162.6019839620449</v>
      </c>
      <c r="I95" s="25">
        <v>14.970462525220496</v>
      </c>
      <c r="J95" s="253">
        <v>4594.5052699117659</v>
      </c>
      <c r="K95" s="33">
        <v>-13.353116839426594</v>
      </c>
      <c r="L95" s="384">
        <v>1568.0967140502789</v>
      </c>
      <c r="M95" s="31">
        <v>2622.4647390978657</v>
      </c>
      <c r="N95" s="39"/>
      <c r="O95" s="264"/>
      <c r="P95" s="284">
        <v>37708.889282950004</v>
      </c>
      <c r="Q95" s="36">
        <v>200187.41622743668</v>
      </c>
    </row>
    <row r="96" spans="1:17" ht="14.25" customHeight="1" thickBot="1">
      <c r="A96" s="155"/>
      <c r="B96" s="156">
        <v>12</v>
      </c>
      <c r="C96" s="419">
        <v>6.7453969404043246</v>
      </c>
      <c r="D96" s="420">
        <v>53.915742367628951</v>
      </c>
      <c r="E96" s="421">
        <v>1.3164647870309798</v>
      </c>
      <c r="F96" s="422">
        <v>5.3786464262221667</v>
      </c>
      <c r="G96" s="423">
        <v>734.73299999999995</v>
      </c>
      <c r="H96" s="424">
        <v>7143.2164833999122</v>
      </c>
      <c r="I96" s="26">
        <v>6.0550238523819244</v>
      </c>
      <c r="J96" s="254">
        <v>5720.5940998352798</v>
      </c>
      <c r="K96" s="34">
        <v>9.7583594470328485</v>
      </c>
      <c r="L96" s="424">
        <v>1422.6223835646324</v>
      </c>
      <c r="M96" s="425">
        <v>-6.6151708102858686</v>
      </c>
      <c r="N96" s="426"/>
      <c r="O96" s="427"/>
      <c r="P96" s="428">
        <v>39199.982718590007</v>
      </c>
      <c r="Q96" s="429">
        <v>201172.11787975923</v>
      </c>
    </row>
    <row r="97" spans="1:19" ht="14.25" customHeight="1">
      <c r="A97" s="389">
        <v>2021</v>
      </c>
      <c r="B97" s="390">
        <v>1</v>
      </c>
      <c r="C97" s="410">
        <v>-1.3648721027848754</v>
      </c>
      <c r="D97" s="411">
        <v>61.498954272575816</v>
      </c>
      <c r="E97" s="412">
        <v>9.1782973345555519E-2</v>
      </c>
      <c r="F97" s="413">
        <v>6.3360811081911272</v>
      </c>
      <c r="G97" s="414">
        <v>723.55599999999993</v>
      </c>
      <c r="H97" s="415">
        <v>7037.6507655431833</v>
      </c>
      <c r="I97" s="221">
        <v>7.9665097668346174</v>
      </c>
      <c r="J97" s="415">
        <v>5297.8434599973089</v>
      </c>
      <c r="K97" s="416">
        <v>-2.9709512660185622</v>
      </c>
      <c r="L97" s="415">
        <v>1739.8073055458744</v>
      </c>
      <c r="M97" s="416">
        <v>64.395571863628874</v>
      </c>
      <c r="N97" s="275"/>
      <c r="O97" s="264"/>
      <c r="P97" s="417">
        <v>38998.895926550002</v>
      </c>
      <c r="Q97" s="418">
        <v>205479</v>
      </c>
    </row>
    <row r="98" spans="1:19" ht="13.95" customHeight="1">
      <c r="A98" s="120"/>
      <c r="B98" s="121">
        <v>2</v>
      </c>
      <c r="C98" s="227"/>
      <c r="D98" s="33"/>
      <c r="E98" s="228"/>
      <c r="F98" s="25"/>
      <c r="G98" s="229">
        <v>723.2</v>
      </c>
      <c r="H98" s="253">
        <v>7071.29007719939</v>
      </c>
      <c r="I98" s="25">
        <v>42.228733997778932</v>
      </c>
      <c r="J98" s="253">
        <v>5554.9493025686725</v>
      </c>
      <c r="K98" s="33">
        <v>30.226447490581254</v>
      </c>
      <c r="L98" s="253">
        <v>1516.3407746307175</v>
      </c>
      <c r="M98" s="31">
        <v>98.266508868268588</v>
      </c>
      <c r="N98" s="275"/>
      <c r="O98" s="264"/>
      <c r="P98" s="286">
        <v>40354.577242749998</v>
      </c>
      <c r="Q98" s="194"/>
    </row>
    <row r="99" spans="1:19" ht="14.25" customHeight="1">
      <c r="A99" s="120"/>
      <c r="B99" s="121">
        <v>3</v>
      </c>
      <c r="C99" s="18"/>
      <c r="D99" s="7"/>
      <c r="E99" s="19"/>
      <c r="F99" s="6"/>
      <c r="G99" s="8">
        <v>726.4</v>
      </c>
      <c r="H99" s="384">
        <v>7394.1562864300031</v>
      </c>
      <c r="I99" s="25">
        <v>29.346662826584868</v>
      </c>
      <c r="J99" s="253">
        <v>6858.8889437718108</v>
      </c>
      <c r="K99" s="33">
        <v>56.079700418715703</v>
      </c>
      <c r="L99" s="384">
        <v>535.26734265819232</v>
      </c>
      <c r="M99" s="31">
        <v>-59.512734000203103</v>
      </c>
      <c r="N99" s="52"/>
      <c r="O99" s="42"/>
      <c r="P99" s="284"/>
      <c r="Q99" s="36"/>
    </row>
    <row r="100" spans="1:19" ht="14.25" customHeight="1">
      <c r="A100" s="120"/>
      <c r="B100" s="121">
        <v>4</v>
      </c>
      <c r="C100" s="18"/>
      <c r="D100" s="7"/>
      <c r="E100" s="19"/>
      <c r="F100" s="6"/>
      <c r="G100" s="8"/>
      <c r="H100" s="384"/>
      <c r="I100" s="25"/>
      <c r="J100" s="253"/>
      <c r="K100" s="33"/>
      <c r="L100" s="384"/>
      <c r="M100" s="31"/>
      <c r="N100" s="38"/>
      <c r="O100" s="268"/>
      <c r="P100" s="284"/>
      <c r="Q100" s="36"/>
    </row>
    <row r="101" spans="1:19" ht="14.25" customHeight="1">
      <c r="A101" s="120"/>
      <c r="B101" s="121">
        <v>5</v>
      </c>
      <c r="C101" s="18"/>
      <c r="D101" s="7"/>
      <c r="E101" s="19"/>
      <c r="F101" s="6"/>
      <c r="G101" s="8"/>
      <c r="H101" s="384"/>
      <c r="I101" s="25"/>
      <c r="J101" s="253"/>
      <c r="K101" s="33"/>
      <c r="L101" s="384"/>
      <c r="M101" s="31"/>
      <c r="N101" s="275"/>
      <c r="O101" s="264"/>
      <c r="P101" s="284"/>
      <c r="Q101" s="36"/>
    </row>
    <row r="102" spans="1:19" ht="14.25" customHeight="1">
      <c r="A102" s="120"/>
      <c r="B102" s="121">
        <v>6</v>
      </c>
      <c r="C102" s="18"/>
      <c r="D102" s="7"/>
      <c r="E102" s="19"/>
      <c r="F102" s="6"/>
      <c r="G102" s="8"/>
      <c r="H102" s="384"/>
      <c r="I102" s="25"/>
      <c r="J102" s="253"/>
      <c r="K102" s="33"/>
      <c r="L102" s="384"/>
      <c r="M102" s="31"/>
      <c r="N102" s="37"/>
      <c r="O102" s="266"/>
      <c r="P102" s="284"/>
      <c r="Q102" s="36"/>
    </row>
    <row r="103" spans="1:19" ht="14.25" customHeight="1">
      <c r="A103" s="120"/>
      <c r="B103" s="121">
        <v>7</v>
      </c>
      <c r="C103" s="18"/>
      <c r="D103" s="7"/>
      <c r="E103" s="19"/>
      <c r="F103" s="6"/>
      <c r="G103" s="8"/>
      <c r="H103" s="384"/>
      <c r="I103" s="25"/>
      <c r="J103" s="253"/>
      <c r="K103" s="33"/>
      <c r="L103" s="384"/>
      <c r="M103" s="31"/>
      <c r="N103" s="38"/>
      <c r="O103" s="268"/>
      <c r="P103" s="284"/>
      <c r="Q103" s="36"/>
    </row>
    <row r="104" spans="1:19" ht="14.25" customHeight="1">
      <c r="A104" s="120"/>
      <c r="B104" s="121">
        <v>8</v>
      </c>
      <c r="C104" s="18"/>
      <c r="D104" s="7"/>
      <c r="E104" s="19"/>
      <c r="F104" s="6"/>
      <c r="G104" s="8"/>
      <c r="H104" s="384"/>
      <c r="I104" s="25"/>
      <c r="J104" s="253"/>
      <c r="K104" s="33"/>
      <c r="L104" s="384"/>
      <c r="M104" s="31"/>
      <c r="N104" s="275"/>
      <c r="O104" s="264"/>
      <c r="P104" s="284"/>
      <c r="Q104" s="36"/>
    </row>
    <row r="105" spans="1:19" ht="14.25" customHeight="1">
      <c r="A105" s="120"/>
      <c r="B105" s="121">
        <v>9</v>
      </c>
      <c r="C105" s="18"/>
      <c r="D105" s="7"/>
      <c r="E105" s="19"/>
      <c r="F105" s="6"/>
      <c r="G105" s="8"/>
      <c r="H105" s="384"/>
      <c r="I105" s="25"/>
      <c r="J105" s="253"/>
      <c r="K105" s="33"/>
      <c r="L105" s="384"/>
      <c r="M105" s="31"/>
      <c r="N105" s="40"/>
      <c r="O105" s="266"/>
      <c r="P105" s="284"/>
      <c r="Q105" s="36"/>
    </row>
    <row r="106" spans="1:19" ht="14.25" customHeight="1">
      <c r="A106" s="120"/>
      <c r="B106" s="121">
        <v>10</v>
      </c>
      <c r="C106" s="18"/>
      <c r="D106" s="7"/>
      <c r="E106" s="19"/>
      <c r="F106" s="6"/>
      <c r="G106" s="8"/>
      <c r="H106" s="384"/>
      <c r="I106" s="25"/>
      <c r="J106" s="253"/>
      <c r="K106" s="33"/>
      <c r="L106" s="384"/>
      <c r="M106" s="31"/>
      <c r="N106" s="38"/>
      <c r="O106" s="268"/>
      <c r="P106" s="284"/>
      <c r="Q106" s="36"/>
    </row>
    <row r="107" spans="1:19" ht="14.25" customHeight="1">
      <c r="A107" s="120"/>
      <c r="B107" s="121">
        <v>11</v>
      </c>
      <c r="C107" s="18"/>
      <c r="D107" s="7"/>
      <c r="E107" s="19"/>
      <c r="F107" s="6"/>
      <c r="G107" s="8"/>
      <c r="H107" s="384"/>
      <c r="I107" s="25"/>
      <c r="J107" s="253"/>
      <c r="K107" s="33"/>
      <c r="L107" s="384"/>
      <c r="M107" s="31"/>
      <c r="N107" s="39"/>
      <c r="O107" s="264"/>
      <c r="P107" s="284"/>
      <c r="Q107" s="36"/>
    </row>
    <row r="108" spans="1:19" ht="14.25" customHeight="1" thickBot="1">
      <c r="A108" s="155"/>
      <c r="B108" s="156">
        <v>12</v>
      </c>
      <c r="C108" s="419"/>
      <c r="D108" s="420"/>
      <c r="E108" s="421"/>
      <c r="F108" s="422"/>
      <c r="G108" s="423"/>
      <c r="H108" s="424"/>
      <c r="I108" s="26"/>
      <c r="J108" s="254"/>
      <c r="K108" s="34"/>
      <c r="L108" s="424"/>
      <c r="M108" s="425"/>
      <c r="N108" s="426"/>
      <c r="O108" s="427"/>
      <c r="P108" s="428"/>
      <c r="Q108" s="429"/>
    </row>
    <row r="109" spans="1:19" s="44" customFormat="1">
      <c r="A109" s="276" t="s">
        <v>30</v>
      </c>
      <c r="B109" s="276"/>
      <c r="C109" s="277"/>
      <c r="D109" s="277"/>
      <c r="E109" s="277"/>
      <c r="F109" s="277"/>
      <c r="G109" s="277"/>
      <c r="H109" s="278"/>
      <c r="I109" s="279"/>
      <c r="J109" s="280"/>
      <c r="K109" s="279"/>
      <c r="L109" s="278"/>
      <c r="M109" s="281"/>
      <c r="N109" s="586"/>
      <c r="O109" s="588"/>
      <c r="P109" s="282"/>
      <c r="Q109" s="283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0"/>
      <c r="I110" s="45"/>
      <c r="J110" s="46"/>
      <c r="K110" s="45"/>
      <c r="L110" s="300"/>
      <c r="M110" s="10"/>
      <c r="N110" s="587"/>
      <c r="O110" s="585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0"/>
      <c r="I111" s="45"/>
      <c r="J111" s="46"/>
      <c r="K111" s="45"/>
      <c r="L111" s="300"/>
      <c r="M111" s="10"/>
      <c r="N111" s="587"/>
      <c r="O111" s="585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89"/>
      <c r="O112" s="585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89"/>
      <c r="O113" s="585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89"/>
      <c r="O114" s="585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85"/>
      <c r="O115" s="585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87"/>
      <c r="O116" s="585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87"/>
      <c r="O117" s="585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85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85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85"/>
      <c r="P120" s="43"/>
      <c r="Q120" s="4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tabSelected="1" zoomScaleNormal="100" workbookViewId="0">
      <pane xSplit="2" ySplit="4" topLeftCell="C89" activePane="bottomRight" state="frozen"/>
      <selection activeCell="K80" sqref="K80"/>
      <selection pane="topRight" activeCell="K80" sqref="K80"/>
      <selection pane="bottomLeft" activeCell="K80" sqref="K80"/>
      <selection pane="bottomRight" activeCell="I101" sqref="I101"/>
    </sheetView>
  </sheetViews>
  <sheetFormatPr defaultRowHeight="13.2"/>
  <cols>
    <col min="1" max="1" width="5.109375" customWidth="1"/>
    <col min="2" max="2" width="2.6640625" customWidth="1"/>
    <col min="3" max="3" width="7.44140625" style="364" customWidth="1"/>
    <col min="4" max="4" width="7.44140625" style="364" hidden="1" customWidth="1"/>
    <col min="5" max="5" width="7.44140625" style="364" customWidth="1"/>
    <col min="6" max="6" width="7.44140625" style="364" hidden="1" customWidth="1"/>
    <col min="7" max="9" width="7.44140625" style="364" customWidth="1"/>
    <col min="10" max="15" width="6.77734375" customWidth="1"/>
    <col min="16" max="17" width="7.109375" hidden="1" customWidth="1"/>
  </cols>
  <sheetData>
    <row r="1" spans="1:19" s="1" customFormat="1">
      <c r="A1" s="433" t="s">
        <v>0</v>
      </c>
      <c r="B1" s="432" t="s">
        <v>1</v>
      </c>
      <c r="C1" s="596" t="s">
        <v>104</v>
      </c>
      <c r="D1" s="597"/>
      <c r="E1" s="596" t="s">
        <v>91</v>
      </c>
      <c r="F1" s="597"/>
      <c r="G1" s="320" t="s">
        <v>72</v>
      </c>
      <c r="H1" s="596" t="s">
        <v>74</v>
      </c>
      <c r="I1" s="597"/>
      <c r="J1" s="583" t="s">
        <v>93</v>
      </c>
      <c r="K1" s="601"/>
      <c r="L1" s="601"/>
      <c r="M1" s="601"/>
      <c r="N1" s="601"/>
      <c r="O1" s="584"/>
      <c r="P1" s="583" t="s">
        <v>101</v>
      </c>
      <c r="Q1" s="584"/>
    </row>
    <row r="2" spans="1:19" s="1" customFormat="1">
      <c r="A2" s="71"/>
      <c r="B2" s="72"/>
      <c r="C2" s="462" t="s">
        <v>94</v>
      </c>
      <c r="D2" s="470" t="s">
        <v>95</v>
      </c>
      <c r="E2" s="598" t="s">
        <v>92</v>
      </c>
      <c r="F2" s="599"/>
      <c r="G2" s="322" t="s">
        <v>73</v>
      </c>
      <c r="H2" s="598" t="s">
        <v>75</v>
      </c>
      <c r="I2" s="599"/>
      <c r="J2" s="600"/>
      <c r="K2" s="581"/>
      <c r="L2" s="581"/>
      <c r="M2" s="581"/>
      <c r="N2" s="581"/>
      <c r="O2" s="582"/>
      <c r="P2" s="579"/>
      <c r="Q2" s="580"/>
    </row>
    <row r="3" spans="1:19" s="1" customFormat="1" ht="14.25" customHeight="1">
      <c r="A3" s="71"/>
      <c r="B3" s="72"/>
      <c r="C3" s="462" t="s">
        <v>97</v>
      </c>
      <c r="D3" s="463" t="s">
        <v>71</v>
      </c>
      <c r="E3" s="462" t="s">
        <v>97</v>
      </c>
      <c r="F3" s="463" t="s">
        <v>71</v>
      </c>
      <c r="G3" s="322" t="s">
        <v>98</v>
      </c>
      <c r="H3" s="447"/>
      <c r="I3" s="448"/>
      <c r="J3" s="594" t="s">
        <v>76</v>
      </c>
      <c r="K3" s="466" t="s">
        <v>79</v>
      </c>
      <c r="L3" s="466" t="s">
        <v>81</v>
      </c>
      <c r="M3" s="466" t="s">
        <v>83</v>
      </c>
      <c r="N3" s="466" t="s">
        <v>85</v>
      </c>
      <c r="O3" s="562" t="s">
        <v>86</v>
      </c>
      <c r="P3" s="434" t="s">
        <v>89</v>
      </c>
      <c r="Q3" s="72"/>
    </row>
    <row r="4" spans="1:19" s="1" customFormat="1" ht="13.8" thickBot="1">
      <c r="A4" s="76" t="s">
        <v>26</v>
      </c>
      <c r="B4" s="77"/>
      <c r="C4" s="325" t="s">
        <v>27</v>
      </c>
      <c r="D4" s="465" t="s">
        <v>27</v>
      </c>
      <c r="E4" s="325" t="s">
        <v>28</v>
      </c>
      <c r="F4" s="471" t="s">
        <v>27</v>
      </c>
      <c r="G4" s="324" t="s">
        <v>27</v>
      </c>
      <c r="H4" s="325" t="s">
        <v>99</v>
      </c>
      <c r="I4" s="465" t="s">
        <v>27</v>
      </c>
      <c r="J4" s="595"/>
      <c r="K4" s="467" t="s">
        <v>80</v>
      </c>
      <c r="L4" s="467" t="s">
        <v>82</v>
      </c>
      <c r="M4" s="467" t="s">
        <v>84</v>
      </c>
      <c r="N4" s="467" t="s">
        <v>84</v>
      </c>
      <c r="O4" s="435" t="s">
        <v>84</v>
      </c>
      <c r="P4" s="464" t="s">
        <v>90</v>
      </c>
      <c r="Q4" s="80" t="s">
        <v>27</v>
      </c>
    </row>
    <row r="5" spans="1:19" s="1" customFormat="1">
      <c r="A5" s="82"/>
      <c r="B5" s="83"/>
      <c r="C5" s="472" t="s">
        <v>41</v>
      </c>
      <c r="D5" s="483"/>
      <c r="E5" s="545" t="s">
        <v>41</v>
      </c>
      <c r="F5" s="327"/>
      <c r="G5" s="326" t="s">
        <v>41</v>
      </c>
      <c r="H5" s="545" t="s">
        <v>88</v>
      </c>
      <c r="I5" s="549" t="s">
        <v>41</v>
      </c>
      <c r="J5" s="563" t="s">
        <v>102</v>
      </c>
      <c r="K5" s="436" t="s">
        <v>102</v>
      </c>
      <c r="L5" s="89" t="s">
        <v>102</v>
      </c>
      <c r="M5" s="86" t="s">
        <v>102</v>
      </c>
      <c r="N5" s="86" t="s">
        <v>102</v>
      </c>
      <c r="O5" s="88" t="s">
        <v>102</v>
      </c>
      <c r="P5" s="87" t="s">
        <v>102</v>
      </c>
      <c r="Q5" s="88" t="s">
        <v>87</v>
      </c>
    </row>
    <row r="6" spans="1:19" hidden="1">
      <c r="A6" s="91">
        <v>2014</v>
      </c>
      <c r="B6" s="92"/>
      <c r="C6" s="341" t="s">
        <v>33</v>
      </c>
      <c r="D6" s="484"/>
      <c r="E6" s="365" t="s">
        <v>33</v>
      </c>
      <c r="F6" s="516" t="s">
        <v>33</v>
      </c>
      <c r="G6" s="340" t="s">
        <v>33</v>
      </c>
      <c r="H6" s="554">
        <f>SUM(H14:H25)</f>
        <v>337594</v>
      </c>
      <c r="I6" s="516" t="s">
        <v>33</v>
      </c>
      <c r="J6" s="449">
        <f>AVERAGE(J14:J25)</f>
        <v>48.083333333333336</v>
      </c>
      <c r="K6" s="437">
        <f t="shared" ref="K6:O6" si="0">AVERAGE(K14:K25)</f>
        <v>42.475000000000001</v>
      </c>
      <c r="L6" s="437">
        <f t="shared" si="0"/>
        <v>51.108333333333341</v>
      </c>
      <c r="M6" s="437">
        <f t="shared" si="0"/>
        <v>55.79999999999999</v>
      </c>
      <c r="N6" s="437">
        <f t="shared" si="0"/>
        <v>34.966666666666661</v>
      </c>
      <c r="O6" s="564">
        <f t="shared" si="0"/>
        <v>56.283333333333324</v>
      </c>
      <c r="P6" s="457">
        <f t="shared" ref="P6" si="1">AVERAGE(P14:P25)</f>
        <v>1985906.000717317</v>
      </c>
      <c r="Q6" s="366" t="s">
        <v>33</v>
      </c>
    </row>
    <row r="7" spans="1:19" hidden="1">
      <c r="A7" s="91">
        <v>2015</v>
      </c>
      <c r="B7" s="92"/>
      <c r="C7" s="473">
        <v>3.0681303883202986</v>
      </c>
      <c r="D7" s="484"/>
      <c r="E7" s="546">
        <v>1.7909571833777136</v>
      </c>
      <c r="F7" s="516" t="s">
        <v>33</v>
      </c>
      <c r="G7" s="340" t="s">
        <v>33</v>
      </c>
      <c r="H7" s="554">
        <f>SUM(H26:H37)</f>
        <v>282232</v>
      </c>
      <c r="I7" s="550">
        <f t="shared" ref="I7:I10" si="2">(H7/H6-1)*100</f>
        <v>-16.398988133675363</v>
      </c>
      <c r="J7" s="449">
        <f>AVERAGE(J26:J37)</f>
        <v>37.641666666666666</v>
      </c>
      <c r="K7" s="437">
        <f t="shared" ref="K7:O7" si="3">AVERAGE(K26:K37)</f>
        <v>34.495000000000005</v>
      </c>
      <c r="L7" s="437">
        <f t="shared" si="3"/>
        <v>36.695</v>
      </c>
      <c r="M7" s="437">
        <f t="shared" si="3"/>
        <v>42.675000000000004</v>
      </c>
      <c r="N7" s="437">
        <f t="shared" si="3"/>
        <v>26.232500000000002</v>
      </c>
      <c r="O7" s="564">
        <f t="shared" si="3"/>
        <v>48.145833333333336</v>
      </c>
      <c r="P7" s="458">
        <f t="shared" ref="P7" si="4">AVERAGE(P26:P37)</f>
        <v>1996140.3533847558</v>
      </c>
      <c r="Q7" s="95">
        <v>-16.398988133675363</v>
      </c>
    </row>
    <row r="8" spans="1:19" hidden="1">
      <c r="A8" s="98">
        <v>2016</v>
      </c>
      <c r="B8" s="99"/>
      <c r="C8" s="468">
        <v>3.8035804632193333</v>
      </c>
      <c r="D8" s="485" t="s">
        <v>33</v>
      </c>
      <c r="E8" s="547">
        <v>1.6328762350652539</v>
      </c>
      <c r="F8" s="544" t="s">
        <v>33</v>
      </c>
      <c r="G8" s="332">
        <v>2.7072016821447331</v>
      </c>
      <c r="H8" s="554">
        <f>SUM(H38:H49)</f>
        <v>305540</v>
      </c>
      <c r="I8" s="551">
        <f t="shared" si="2"/>
        <v>8.2584540378128679</v>
      </c>
      <c r="J8" s="449">
        <f t="shared" ref="J8:O8" si="5">AVERAGE(J38:J49)</f>
        <v>35.2005387026243</v>
      </c>
      <c r="K8" s="437">
        <f t="shared" si="5"/>
        <v>33.587916666666665</v>
      </c>
      <c r="L8" s="437">
        <f t="shared" si="5"/>
        <v>32.394583333333337</v>
      </c>
      <c r="M8" s="437">
        <f t="shared" si="5"/>
        <v>37.961250000000007</v>
      </c>
      <c r="N8" s="100">
        <f t="shared" si="5"/>
        <v>26.360416666666666</v>
      </c>
      <c r="O8" s="106">
        <f t="shared" si="5"/>
        <v>45.733750000000008</v>
      </c>
      <c r="P8" s="459">
        <f t="shared" ref="P8" si="6">AVERAGE(P38:P49)</f>
        <v>2039739.8033635218</v>
      </c>
      <c r="Q8" s="106">
        <v>8.2584540378128679</v>
      </c>
    </row>
    <row r="9" spans="1:19">
      <c r="A9" s="301">
        <v>2017</v>
      </c>
      <c r="B9" s="302"/>
      <c r="C9" s="468">
        <v>4.303814195861861</v>
      </c>
      <c r="D9" s="486" t="s">
        <v>33</v>
      </c>
      <c r="E9" s="547">
        <v>2.0974799091772525</v>
      </c>
      <c r="F9" s="544" t="s">
        <v>33</v>
      </c>
      <c r="G9" s="332">
        <v>2.5164207114219961</v>
      </c>
      <c r="H9" s="554">
        <f>SUM(H50:H61)</f>
        <v>360900</v>
      </c>
      <c r="I9" s="551">
        <f t="shared" si="2"/>
        <v>18.118740590430061</v>
      </c>
      <c r="J9" s="449">
        <f t="shared" ref="J9:O9" si="7">AVERAGE(J50:J61)</f>
        <v>42.50106142604114</v>
      </c>
      <c r="K9" s="101">
        <f t="shared" si="7"/>
        <v>38.393206999335511</v>
      </c>
      <c r="L9" s="100">
        <f t="shared" si="7"/>
        <v>38.300397071583895</v>
      </c>
      <c r="M9" s="102">
        <f t="shared" si="7"/>
        <v>49.372073448399668</v>
      </c>
      <c r="N9" s="102">
        <f t="shared" si="7"/>
        <v>32.849979312316172</v>
      </c>
      <c r="O9" s="106">
        <f t="shared" si="7"/>
        <v>53.590901856249225</v>
      </c>
      <c r="P9" s="460">
        <f t="shared" ref="P9" si="8">AVERAGE(P50:P61)</f>
        <v>2094241.1038003182</v>
      </c>
      <c r="Q9" s="106">
        <v>18.118740590430061</v>
      </c>
    </row>
    <row r="10" spans="1:19">
      <c r="A10" s="98">
        <v>2018</v>
      </c>
      <c r="B10" s="99"/>
      <c r="C10" s="468">
        <v>5.3528969412561196</v>
      </c>
      <c r="D10" s="486" t="s">
        <v>33</v>
      </c>
      <c r="E10" s="547">
        <v>3.0564704059768815</v>
      </c>
      <c r="F10" s="544" t="s">
        <v>33</v>
      </c>
      <c r="G10" s="332">
        <v>-0.14145448493924073</v>
      </c>
      <c r="H10" s="554">
        <f>SUM(H62:H73)</f>
        <v>417038</v>
      </c>
      <c r="I10" s="551">
        <f t="shared" si="2"/>
        <v>15.555001385425316</v>
      </c>
      <c r="J10" s="374">
        <f t="shared" ref="J10:O10" si="9">AVERAGE(J62:J73)</f>
        <v>48.918165070504045</v>
      </c>
      <c r="K10" s="437">
        <f t="shared" si="9"/>
        <v>44.447347641147253</v>
      </c>
      <c r="L10" s="100">
        <f t="shared" si="9"/>
        <v>48.178721568286562</v>
      </c>
      <c r="M10" s="102">
        <f t="shared" si="9"/>
        <v>58.714811542609624</v>
      </c>
      <c r="N10" s="102">
        <f t="shared" si="9"/>
        <v>35.655223280774884</v>
      </c>
      <c r="O10" s="106">
        <f t="shared" si="9"/>
        <v>57.594721319701954</v>
      </c>
      <c r="P10" s="460">
        <f t="shared" ref="P10" si="10">AVERAGE(P62:P73)</f>
        <v>2039597.2039112302</v>
      </c>
      <c r="Q10" s="106">
        <v>15.555001385425316</v>
      </c>
    </row>
    <row r="11" spans="1:19">
      <c r="A11" s="301">
        <v>2019</v>
      </c>
      <c r="B11" s="302"/>
      <c r="C11" s="468">
        <v>0.75340966525676833</v>
      </c>
      <c r="D11" s="486" t="s">
        <v>33</v>
      </c>
      <c r="E11" s="547">
        <v>-0.72184577805344929</v>
      </c>
      <c r="F11" s="544" t="s">
        <v>33</v>
      </c>
      <c r="G11" s="332">
        <v>-5.3245562869760903</v>
      </c>
      <c r="H11" s="554">
        <f>SUM(H74:H85)</f>
        <v>372878</v>
      </c>
      <c r="I11" s="551">
        <f>(H11/H10-1)*100</f>
        <v>-10.588963116070961</v>
      </c>
      <c r="J11" s="374">
        <f>AVERAGE(J74:J85)</f>
        <v>39.1539702015885</v>
      </c>
      <c r="K11" s="437">
        <f t="shared" ref="K11:P11" si="11">AVERAGE(K74:K85)</f>
        <v>38.312346348101634</v>
      </c>
      <c r="L11" s="100">
        <f t="shared" si="11"/>
        <v>40.070474057792147</v>
      </c>
      <c r="M11" s="102">
        <f t="shared" si="11"/>
        <v>45.658809357688824</v>
      </c>
      <c r="N11" s="102">
        <f t="shared" si="11"/>
        <v>23.60550231257147</v>
      </c>
      <c r="O11" s="106">
        <f t="shared" si="11"/>
        <v>48.131398618096824</v>
      </c>
      <c r="P11" s="461">
        <f t="shared" si="11"/>
        <v>1931429.3440008676</v>
      </c>
      <c r="Q11" s="370">
        <v>-10.588963116070961</v>
      </c>
    </row>
    <row r="12" spans="1:19" ht="13.8" thickBot="1">
      <c r="A12" s="301">
        <v>2020</v>
      </c>
      <c r="B12" s="302"/>
      <c r="C12" s="469">
        <v>-2.7084062312004704</v>
      </c>
      <c r="D12" s="487" t="s">
        <v>34</v>
      </c>
      <c r="E12" s="548">
        <v>6.2567957443142319</v>
      </c>
      <c r="F12" s="570" t="s">
        <v>34</v>
      </c>
      <c r="G12" s="334">
        <v>-21.34999559975358</v>
      </c>
      <c r="H12" s="554">
        <f>SUM(H86:H97)</f>
        <v>258953</v>
      </c>
      <c r="I12" s="551">
        <f>(H12/H11-1)*100</f>
        <v>-30.552888612361151</v>
      </c>
      <c r="J12" s="374">
        <f>AVERAGE(J86:J97)</f>
        <v>26.371112439997216</v>
      </c>
      <c r="K12" s="438">
        <f t="shared" ref="K12:O12" si="12">AVERAGE(K86:K97)</f>
        <v>25.447602538718709</v>
      </c>
      <c r="L12" s="407">
        <f t="shared" si="12"/>
        <v>23.358869146382947</v>
      </c>
      <c r="M12" s="571">
        <f t="shared" si="12"/>
        <v>35.195149624720564</v>
      </c>
      <c r="N12" s="407">
        <f t="shared" si="12"/>
        <v>22.860209030394852</v>
      </c>
      <c r="O12" s="409">
        <f t="shared" si="12"/>
        <v>25.110397731707049</v>
      </c>
      <c r="P12" s="461"/>
      <c r="Q12" s="370"/>
    </row>
    <row r="13" spans="1:19" s="1" customFormat="1" ht="13.8" thickBot="1">
      <c r="A13" s="107"/>
      <c r="B13" s="108"/>
      <c r="C13" s="474" t="s">
        <v>36</v>
      </c>
      <c r="D13" s="488" t="s">
        <v>96</v>
      </c>
      <c r="E13" s="57" t="s">
        <v>38</v>
      </c>
      <c r="F13" s="59" t="s">
        <v>37</v>
      </c>
      <c r="G13" s="58" t="s">
        <v>38</v>
      </c>
      <c r="H13" s="57" t="s">
        <v>78</v>
      </c>
      <c r="I13" s="552" t="s">
        <v>38</v>
      </c>
      <c r="J13" s="565" t="s">
        <v>78</v>
      </c>
      <c r="K13" s="439" t="s">
        <v>78</v>
      </c>
      <c r="L13" s="62" t="s">
        <v>78</v>
      </c>
      <c r="M13" s="572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07">
        <v>2014</v>
      </c>
      <c r="B14" s="109">
        <v>1</v>
      </c>
      <c r="C14" s="475"/>
      <c r="D14" s="489"/>
      <c r="E14" s="512" t="s">
        <v>33</v>
      </c>
      <c r="F14" s="506" t="s">
        <v>34</v>
      </c>
      <c r="G14" s="337">
        <v>5.8</v>
      </c>
      <c r="H14" s="533">
        <v>34224</v>
      </c>
      <c r="I14" s="520">
        <v>1.9542421353670125</v>
      </c>
      <c r="J14" s="112">
        <v>54.6</v>
      </c>
      <c r="K14" s="440">
        <v>49</v>
      </c>
      <c r="L14" s="110">
        <v>59.3</v>
      </c>
      <c r="M14" s="111">
        <v>59.7</v>
      </c>
      <c r="N14" s="111">
        <v>39.299999999999997</v>
      </c>
      <c r="O14" s="113">
        <v>66</v>
      </c>
      <c r="P14" s="450">
        <v>2863978.1530193323</v>
      </c>
      <c r="Q14" s="113" t="s">
        <v>33</v>
      </c>
    </row>
    <row r="15" spans="1:19" hidden="1">
      <c r="A15" s="120"/>
      <c r="B15" s="121">
        <v>2</v>
      </c>
      <c r="C15" s="476"/>
      <c r="D15" s="490">
        <v>0.21082537968510895</v>
      </c>
      <c r="E15" s="365" t="s">
        <v>33</v>
      </c>
      <c r="F15" s="502">
        <v>-9.0905166095045509E-2</v>
      </c>
      <c r="G15" s="340">
        <v>3</v>
      </c>
      <c r="H15" s="529">
        <v>25716</v>
      </c>
      <c r="I15" s="516">
        <v>-8.6140724946695109</v>
      </c>
      <c r="J15" s="124">
        <v>54.3</v>
      </c>
      <c r="K15" s="441">
        <v>48.6</v>
      </c>
      <c r="L15" s="122">
        <v>60.1</v>
      </c>
      <c r="M15" s="123">
        <v>61.8</v>
      </c>
      <c r="N15" s="123">
        <v>37.799999999999997</v>
      </c>
      <c r="O15" s="125">
        <v>63.6</v>
      </c>
      <c r="P15" s="451">
        <v>2793243.0824648063</v>
      </c>
      <c r="Q15" s="125" t="s">
        <v>33</v>
      </c>
    </row>
    <row r="16" spans="1:19" hidden="1">
      <c r="A16" s="120"/>
      <c r="B16" s="121">
        <v>3</v>
      </c>
      <c r="C16" s="476"/>
      <c r="D16" s="490">
        <v>-1.9918132718621528E-3</v>
      </c>
      <c r="E16" s="365" t="s">
        <v>33</v>
      </c>
      <c r="F16" s="502">
        <v>-0.1084268407472333</v>
      </c>
      <c r="G16" s="340">
        <v>2.6694045174537884</v>
      </c>
      <c r="H16" s="529">
        <v>27801</v>
      </c>
      <c r="I16" s="516">
        <v>-2.7154704832557663</v>
      </c>
      <c r="J16" s="124">
        <v>53.4</v>
      </c>
      <c r="K16" s="441">
        <v>46.9</v>
      </c>
      <c r="L16" s="122">
        <v>60.4</v>
      </c>
      <c r="M16" s="123">
        <v>62</v>
      </c>
      <c r="N16" s="123">
        <v>37.1</v>
      </c>
      <c r="O16" s="125">
        <v>60.8</v>
      </c>
      <c r="P16" s="451">
        <v>1987393.9869210511</v>
      </c>
      <c r="Q16" s="125" t="s">
        <v>33</v>
      </c>
    </row>
    <row r="17" spans="1:17" hidden="1">
      <c r="A17" s="120"/>
      <c r="B17" s="121">
        <v>4</v>
      </c>
      <c r="C17" s="476"/>
      <c r="D17" s="490">
        <v>-1.2096846662711158</v>
      </c>
      <c r="E17" s="365" t="s">
        <v>33</v>
      </c>
      <c r="F17" s="502">
        <v>1.5052626384018497</v>
      </c>
      <c r="G17" s="340">
        <v>4</v>
      </c>
      <c r="H17" s="529">
        <v>26698</v>
      </c>
      <c r="I17" s="516">
        <v>-17.10240327889213</v>
      </c>
      <c r="J17" s="124">
        <v>52.6</v>
      </c>
      <c r="K17" s="441">
        <v>47</v>
      </c>
      <c r="L17" s="122">
        <v>56.8</v>
      </c>
      <c r="M17" s="123">
        <v>59.7</v>
      </c>
      <c r="N17" s="123">
        <v>36.799999999999997</v>
      </c>
      <c r="O17" s="125">
        <v>62.7</v>
      </c>
      <c r="P17" s="451">
        <v>1629472.1494862766</v>
      </c>
      <c r="Q17" s="125" t="s">
        <v>33</v>
      </c>
    </row>
    <row r="18" spans="1:17" hidden="1">
      <c r="A18" s="120"/>
      <c r="B18" s="121">
        <v>5</v>
      </c>
      <c r="C18" s="476"/>
      <c r="D18" s="490">
        <v>1.4476378980089244</v>
      </c>
      <c r="E18" s="365" t="s">
        <v>33</v>
      </c>
      <c r="F18" s="502">
        <v>-0.20214266624560828</v>
      </c>
      <c r="G18" s="340">
        <v>4.0999999999999996</v>
      </c>
      <c r="H18" s="529">
        <v>25289</v>
      </c>
      <c r="I18" s="516">
        <v>-19.943651271012065</v>
      </c>
      <c r="J18" s="124">
        <v>50.3</v>
      </c>
      <c r="K18" s="441">
        <v>42.3</v>
      </c>
      <c r="L18" s="122">
        <v>53.3</v>
      </c>
      <c r="M18" s="123">
        <v>58.5</v>
      </c>
      <c r="N18" s="123">
        <v>38.700000000000003</v>
      </c>
      <c r="O18" s="125">
        <v>59</v>
      </c>
      <c r="P18" s="451">
        <v>1577306.0918267197</v>
      </c>
      <c r="Q18" s="125" t="s">
        <v>33</v>
      </c>
    </row>
    <row r="19" spans="1:17" hidden="1">
      <c r="A19" s="120"/>
      <c r="B19" s="121">
        <v>6</v>
      </c>
      <c r="C19" s="476"/>
      <c r="D19" s="490">
        <v>-0.89142851928234457</v>
      </c>
      <c r="E19" s="365" t="s">
        <v>33</v>
      </c>
      <c r="F19" s="507">
        <v>-0.37637933011811509</v>
      </c>
      <c r="G19" s="345">
        <v>3.3</v>
      </c>
      <c r="H19" s="534">
        <v>25797</v>
      </c>
      <c r="I19" s="521">
        <v>-9.3474364831148797</v>
      </c>
      <c r="J19" s="124">
        <v>49.2</v>
      </c>
      <c r="K19" s="441">
        <v>42.4</v>
      </c>
      <c r="L19" s="122">
        <v>51.2</v>
      </c>
      <c r="M19" s="123">
        <v>57.6</v>
      </c>
      <c r="N19" s="123">
        <v>36.299999999999997</v>
      </c>
      <c r="O19" s="125">
        <v>58.8</v>
      </c>
      <c r="P19" s="451">
        <v>1331511.1272955216</v>
      </c>
      <c r="Q19" s="125" t="s">
        <v>33</v>
      </c>
    </row>
    <row r="20" spans="1:17" hidden="1">
      <c r="A20" s="120"/>
      <c r="B20" s="121">
        <v>7</v>
      </c>
      <c r="C20" s="476"/>
      <c r="D20" s="490">
        <v>1.590439940663968</v>
      </c>
      <c r="E20" s="365" t="s">
        <v>33</v>
      </c>
      <c r="F20" s="507">
        <v>0.25566136769070713</v>
      </c>
      <c r="G20" s="345">
        <v>-3.1</v>
      </c>
      <c r="H20" s="534">
        <v>27561</v>
      </c>
      <c r="I20" s="521">
        <v>-13.155407108646333</v>
      </c>
      <c r="J20" s="124">
        <v>47.5</v>
      </c>
      <c r="K20" s="441">
        <v>42.1</v>
      </c>
      <c r="L20" s="122">
        <v>49.3</v>
      </c>
      <c r="M20" s="123">
        <v>55.3</v>
      </c>
      <c r="N20" s="123">
        <v>35.200000000000003</v>
      </c>
      <c r="O20" s="125">
        <v>55.8</v>
      </c>
      <c r="P20" s="451">
        <v>1957568.1431415936</v>
      </c>
      <c r="Q20" s="125" t="s">
        <v>33</v>
      </c>
    </row>
    <row r="21" spans="1:17" hidden="1">
      <c r="A21" s="120"/>
      <c r="B21" s="121">
        <v>8</v>
      </c>
      <c r="C21" s="476"/>
      <c r="D21" s="490">
        <v>0.9883436820360636</v>
      </c>
      <c r="E21" s="513" t="s">
        <v>33</v>
      </c>
      <c r="F21" s="507">
        <v>2.108104555799506</v>
      </c>
      <c r="G21" s="345">
        <v>0</v>
      </c>
      <c r="H21" s="534">
        <v>30846</v>
      </c>
      <c r="I21" s="521">
        <v>10.22727272727273</v>
      </c>
      <c r="J21" s="124">
        <v>43.1</v>
      </c>
      <c r="K21" s="441">
        <v>35.700000000000003</v>
      </c>
      <c r="L21" s="122">
        <v>46.1</v>
      </c>
      <c r="M21" s="123">
        <v>50.2</v>
      </c>
      <c r="N21" s="123">
        <v>33.799999999999997</v>
      </c>
      <c r="O21" s="125">
        <v>49.9</v>
      </c>
      <c r="P21" s="451">
        <v>1770447.9729281014</v>
      </c>
      <c r="Q21" s="125" t="s">
        <v>33</v>
      </c>
    </row>
    <row r="22" spans="1:17" hidden="1">
      <c r="A22" s="120"/>
      <c r="B22" s="121">
        <v>9</v>
      </c>
      <c r="C22" s="476"/>
      <c r="D22" s="490">
        <v>-2.8246894229239206</v>
      </c>
      <c r="E22" s="513" t="s">
        <v>33</v>
      </c>
      <c r="F22" s="507">
        <v>-1.5581545348529402</v>
      </c>
      <c r="G22" s="345">
        <v>-6.6</v>
      </c>
      <c r="H22" s="534">
        <v>29753</v>
      </c>
      <c r="I22" s="521">
        <v>-7.6567349472377426</v>
      </c>
      <c r="J22" s="124">
        <v>42.5</v>
      </c>
      <c r="K22" s="441">
        <v>40.799999999999997</v>
      </c>
      <c r="L22" s="122">
        <v>45.3</v>
      </c>
      <c r="M22" s="123">
        <v>50.5</v>
      </c>
      <c r="N22" s="123">
        <v>29.8</v>
      </c>
      <c r="O22" s="125">
        <v>46.5</v>
      </c>
      <c r="P22" s="451">
        <v>1682764.440726666</v>
      </c>
      <c r="Q22" s="125" t="s">
        <v>33</v>
      </c>
    </row>
    <row r="23" spans="1:17" hidden="1">
      <c r="A23" s="120"/>
      <c r="B23" s="121">
        <v>10</v>
      </c>
      <c r="C23" s="476"/>
      <c r="D23" s="490">
        <v>3.8292687847518714</v>
      </c>
      <c r="E23" s="513" t="s">
        <v>33</v>
      </c>
      <c r="F23" s="507">
        <v>1.8565398074974038</v>
      </c>
      <c r="G23" s="345">
        <v>0.3</v>
      </c>
      <c r="H23" s="534">
        <v>25459</v>
      </c>
      <c r="I23" s="521">
        <v>-18.868706182281702</v>
      </c>
      <c r="J23" s="124">
        <v>43.1</v>
      </c>
      <c r="K23" s="441">
        <v>39.6</v>
      </c>
      <c r="L23" s="122">
        <v>43.4</v>
      </c>
      <c r="M23" s="123">
        <v>51.7</v>
      </c>
      <c r="N23" s="123">
        <v>31.2</v>
      </c>
      <c r="O23" s="125">
        <v>49.8</v>
      </c>
      <c r="P23" s="451">
        <v>2030733.717926837</v>
      </c>
      <c r="Q23" s="125" t="s">
        <v>33</v>
      </c>
    </row>
    <row r="24" spans="1:17" hidden="1">
      <c r="A24" s="120"/>
      <c r="B24" s="121">
        <v>11</v>
      </c>
      <c r="C24" s="476"/>
      <c r="D24" s="490">
        <v>-2.5085045631679903</v>
      </c>
      <c r="E24" s="513" t="s">
        <v>33</v>
      </c>
      <c r="F24" s="507">
        <v>-1.0812781254684767</v>
      </c>
      <c r="G24" s="345">
        <v>2.9</v>
      </c>
      <c r="H24" s="534">
        <v>24286</v>
      </c>
      <c r="I24" s="521">
        <v>-29.314861167704752</v>
      </c>
      <c r="J24" s="124">
        <v>41.1</v>
      </c>
      <c r="K24" s="441">
        <v>35.6</v>
      </c>
      <c r="L24" s="122">
        <v>42.6</v>
      </c>
      <c r="M24" s="123">
        <v>49.3</v>
      </c>
      <c r="N24" s="123">
        <v>31.7</v>
      </c>
      <c r="O24" s="125">
        <v>46.2</v>
      </c>
      <c r="P24" s="451">
        <v>2123697.7575103953</v>
      </c>
      <c r="Q24" s="125" t="s">
        <v>33</v>
      </c>
    </row>
    <row r="25" spans="1:17" ht="13.8" hidden="1" thickBot="1">
      <c r="A25" s="120"/>
      <c r="B25" s="121">
        <v>12</v>
      </c>
      <c r="C25" s="477"/>
      <c r="D25" s="491">
        <v>1.5122866298570736</v>
      </c>
      <c r="E25" s="513" t="s">
        <v>33</v>
      </c>
      <c r="F25" s="507">
        <v>-1.6879495408510414</v>
      </c>
      <c r="G25" s="347">
        <v>-0.9</v>
      </c>
      <c r="H25" s="535">
        <v>34164</v>
      </c>
      <c r="I25" s="522">
        <v>-10.153846153846157</v>
      </c>
      <c r="J25" s="124">
        <v>45.3</v>
      </c>
      <c r="K25" s="441">
        <v>39.700000000000003</v>
      </c>
      <c r="L25" s="122">
        <v>45.5</v>
      </c>
      <c r="M25" s="123">
        <v>53.3</v>
      </c>
      <c r="N25" s="123">
        <v>31.9</v>
      </c>
      <c r="O25" s="125">
        <v>56.3</v>
      </c>
      <c r="P25" s="451">
        <v>2082755.3853605015</v>
      </c>
      <c r="Q25" s="125" t="s">
        <v>33</v>
      </c>
    </row>
    <row r="26" spans="1:17" hidden="1">
      <c r="A26" s="107">
        <v>2015</v>
      </c>
      <c r="B26" s="109">
        <v>1</v>
      </c>
      <c r="C26" s="475">
        <v>3.2499868042651627</v>
      </c>
      <c r="D26" s="489">
        <v>0.58045618246991282</v>
      </c>
      <c r="E26" s="512">
        <v>4.9619529653735901</v>
      </c>
      <c r="F26" s="506">
        <v>2.679259742804585</v>
      </c>
      <c r="G26" s="337">
        <v>4.3</v>
      </c>
      <c r="H26" s="533">
        <v>23891</v>
      </c>
      <c r="I26" s="520">
        <v>-30.192262739597943</v>
      </c>
      <c r="J26" s="112">
        <v>41.9</v>
      </c>
      <c r="K26" s="440">
        <v>39</v>
      </c>
      <c r="L26" s="110">
        <v>46.1</v>
      </c>
      <c r="M26" s="111">
        <v>50.2</v>
      </c>
      <c r="N26" s="111">
        <v>23.8</v>
      </c>
      <c r="O26" s="113">
        <v>50.4</v>
      </c>
      <c r="P26" s="450">
        <v>2934824.4581865678</v>
      </c>
      <c r="Q26" s="113">
        <v>2.4737027093780783</v>
      </c>
    </row>
    <row r="27" spans="1:17" hidden="1">
      <c r="A27" s="120"/>
      <c r="B27" s="121">
        <v>2</v>
      </c>
      <c r="C27" s="476">
        <v>2.4523867509590644</v>
      </c>
      <c r="D27" s="490">
        <v>-0.24427253000827154</v>
      </c>
      <c r="E27" s="365">
        <v>3.1680384774792967</v>
      </c>
      <c r="F27" s="502">
        <v>-0.47386752338482996</v>
      </c>
      <c r="G27" s="340">
        <v>2.8</v>
      </c>
      <c r="H27" s="529">
        <v>18233</v>
      </c>
      <c r="I27" s="516">
        <v>-29.098615647845694</v>
      </c>
      <c r="J27" s="124">
        <v>44.7</v>
      </c>
      <c r="K27" s="441">
        <v>39.799999999999997</v>
      </c>
      <c r="L27" s="122">
        <v>46.3</v>
      </c>
      <c r="M27" s="123">
        <v>50.8</v>
      </c>
      <c r="N27" s="123">
        <v>31.2</v>
      </c>
      <c r="O27" s="125">
        <v>55.5</v>
      </c>
      <c r="P27" s="451">
        <v>2907547.4806666533</v>
      </c>
      <c r="Q27" s="125">
        <v>4.0921751106954396</v>
      </c>
    </row>
    <row r="28" spans="1:17" hidden="1">
      <c r="A28" s="120"/>
      <c r="B28" s="121">
        <v>3</v>
      </c>
      <c r="C28" s="476">
        <v>2.9910573531531952</v>
      </c>
      <c r="D28" s="490">
        <v>-0.22668000153397427</v>
      </c>
      <c r="E28" s="365">
        <v>0.65417058127556216</v>
      </c>
      <c r="F28" s="502">
        <v>-0.13078843943259422</v>
      </c>
      <c r="G28" s="340">
        <v>-3</v>
      </c>
      <c r="H28" s="529">
        <v>21469</v>
      </c>
      <c r="I28" s="516">
        <v>-22.776159130966512</v>
      </c>
      <c r="J28" s="124">
        <v>39.700000000000003</v>
      </c>
      <c r="K28" s="441">
        <v>38.299999999999997</v>
      </c>
      <c r="L28" s="122">
        <v>40.9</v>
      </c>
      <c r="M28" s="123">
        <v>45.8</v>
      </c>
      <c r="N28" s="123">
        <v>26.4</v>
      </c>
      <c r="O28" s="125">
        <v>47.3</v>
      </c>
      <c r="P28" s="451">
        <v>1996852.5158174459</v>
      </c>
      <c r="Q28" s="125">
        <v>0.47592621083896169</v>
      </c>
    </row>
    <row r="29" spans="1:17" hidden="1">
      <c r="A29" s="120"/>
      <c r="B29" s="121">
        <v>4</v>
      </c>
      <c r="C29" s="476">
        <v>3.0624160226635553</v>
      </c>
      <c r="D29" s="490">
        <v>0.52506869978479198</v>
      </c>
      <c r="E29" s="365">
        <v>1.5921302396648001</v>
      </c>
      <c r="F29" s="502">
        <v>-0.38962745807478161</v>
      </c>
      <c r="G29" s="340">
        <v>-1.5</v>
      </c>
      <c r="H29" s="529">
        <v>23084</v>
      </c>
      <c r="I29" s="516">
        <v>-13.536594501460787</v>
      </c>
      <c r="J29" s="124">
        <v>38.299999999999997</v>
      </c>
      <c r="K29" s="441">
        <v>36.9</v>
      </c>
      <c r="L29" s="122">
        <v>36.6</v>
      </c>
      <c r="M29" s="123">
        <v>43.1</v>
      </c>
      <c r="N29" s="123">
        <v>26.7</v>
      </c>
      <c r="O29" s="125">
        <v>48.4</v>
      </c>
      <c r="P29" s="451">
        <v>1689229.6816051183</v>
      </c>
      <c r="Q29" s="125">
        <v>3.6672938618608208</v>
      </c>
    </row>
    <row r="30" spans="1:17" hidden="1">
      <c r="A30" s="120"/>
      <c r="B30" s="121">
        <v>5</v>
      </c>
      <c r="C30" s="476">
        <v>0.12471299207497566</v>
      </c>
      <c r="D30" s="490">
        <v>-0.88472140918732789</v>
      </c>
      <c r="E30" s="365">
        <v>3.515204016061225</v>
      </c>
      <c r="F30" s="502">
        <v>0.9053140892814282</v>
      </c>
      <c r="G30" s="340">
        <v>4.8</v>
      </c>
      <c r="H30" s="529">
        <v>21184</v>
      </c>
      <c r="I30" s="516">
        <v>-16.232353987899874</v>
      </c>
      <c r="J30" s="124">
        <v>39</v>
      </c>
      <c r="K30" s="441">
        <v>35.200000000000003</v>
      </c>
      <c r="L30" s="122">
        <v>37.4</v>
      </c>
      <c r="M30" s="123">
        <v>42.8</v>
      </c>
      <c r="N30" s="123">
        <v>27.8</v>
      </c>
      <c r="O30" s="125">
        <v>52.1</v>
      </c>
      <c r="P30" s="451">
        <v>1592234.6964619134</v>
      </c>
      <c r="Q30" s="125">
        <v>0.94646211743876218</v>
      </c>
    </row>
    <row r="31" spans="1:17" hidden="1">
      <c r="A31" s="120"/>
      <c r="B31" s="121">
        <v>6</v>
      </c>
      <c r="C31" s="476">
        <v>5.0611183948947627</v>
      </c>
      <c r="D31" s="490">
        <v>2.2042067667608523</v>
      </c>
      <c r="E31" s="365">
        <v>0.96155499683675871</v>
      </c>
      <c r="F31" s="502">
        <v>0.16858289755437017</v>
      </c>
      <c r="G31" s="340">
        <v>-0.8</v>
      </c>
      <c r="H31" s="529">
        <v>22632</v>
      </c>
      <c r="I31" s="516">
        <v>-12.268868473078264</v>
      </c>
      <c r="J31" s="124">
        <v>37.200000000000003</v>
      </c>
      <c r="K31" s="441">
        <v>33.5</v>
      </c>
      <c r="L31" s="122">
        <v>34.6</v>
      </c>
      <c r="M31" s="123">
        <v>42.6</v>
      </c>
      <c r="N31" s="123">
        <v>24.6</v>
      </c>
      <c r="O31" s="125">
        <v>50.5</v>
      </c>
      <c r="P31" s="451">
        <v>1559250.7870230577</v>
      </c>
      <c r="Q31" s="125">
        <v>17.10384953298183</v>
      </c>
    </row>
    <row r="32" spans="1:17" hidden="1">
      <c r="A32" s="120"/>
      <c r="B32" s="121">
        <v>7</v>
      </c>
      <c r="C32" s="476">
        <v>4.3759467582334253</v>
      </c>
      <c r="D32" s="490">
        <v>-1.0692886479287678</v>
      </c>
      <c r="E32" s="365">
        <v>3.2661513189106248</v>
      </c>
      <c r="F32" s="502">
        <v>-0.39976621543446056</v>
      </c>
      <c r="G32" s="340">
        <v>0.9</v>
      </c>
      <c r="H32" s="529">
        <v>22247</v>
      </c>
      <c r="I32" s="516">
        <v>-19.280867893037268</v>
      </c>
      <c r="J32" s="124">
        <v>34.299999999999997</v>
      </c>
      <c r="K32" s="441">
        <v>31.4</v>
      </c>
      <c r="L32" s="122">
        <v>31.8</v>
      </c>
      <c r="M32" s="123">
        <v>40.6</v>
      </c>
      <c r="N32" s="123">
        <v>24.1</v>
      </c>
      <c r="O32" s="125">
        <v>43.6</v>
      </c>
      <c r="P32" s="451">
        <v>2003454.3919078931</v>
      </c>
      <c r="Q32" s="125">
        <v>2.3440434973905466</v>
      </c>
    </row>
    <row r="33" spans="1:17" hidden="1">
      <c r="A33" s="133"/>
      <c r="B33" s="134">
        <v>8</v>
      </c>
      <c r="C33" s="476">
        <v>3.526017906440444</v>
      </c>
      <c r="D33" s="492">
        <v>0.56538727866175531</v>
      </c>
      <c r="E33" s="509">
        <v>-0.86949219041767434</v>
      </c>
      <c r="F33" s="503">
        <v>0.51865983738408339</v>
      </c>
      <c r="G33" s="352">
        <v>-0.1</v>
      </c>
      <c r="H33" s="530">
        <v>24374</v>
      </c>
      <c r="I33" s="517">
        <v>-20.981650781300655</v>
      </c>
      <c r="J33" s="137">
        <v>33.9</v>
      </c>
      <c r="K33" s="442">
        <v>30.2</v>
      </c>
      <c r="L33" s="135">
        <v>31.6</v>
      </c>
      <c r="M33" s="136">
        <v>37.799999999999997</v>
      </c>
      <c r="N33" s="136">
        <v>27.1</v>
      </c>
      <c r="O33" s="138">
        <v>43</v>
      </c>
      <c r="P33" s="452">
        <v>1652214.8193177667</v>
      </c>
      <c r="Q33" s="138">
        <v>-6.678149000605293</v>
      </c>
    </row>
    <row r="34" spans="1:17" hidden="1">
      <c r="A34" s="144"/>
      <c r="B34" s="145">
        <v>9</v>
      </c>
      <c r="C34" s="476">
        <v>2.651402358857851</v>
      </c>
      <c r="D34" s="493">
        <v>-0.42352035823339795</v>
      </c>
      <c r="E34" s="510">
        <v>-0.4493664745593649</v>
      </c>
      <c r="F34" s="504">
        <v>-0.55135584778847058</v>
      </c>
      <c r="G34" s="354">
        <v>0.9</v>
      </c>
      <c r="H34" s="531">
        <v>28669</v>
      </c>
      <c r="I34" s="518">
        <v>-3.6433300843612404</v>
      </c>
      <c r="J34" s="148">
        <v>34.1</v>
      </c>
      <c r="K34" s="443">
        <v>31.6</v>
      </c>
      <c r="L34" s="146">
        <v>32.799999999999997</v>
      </c>
      <c r="M34" s="147">
        <v>37.4</v>
      </c>
      <c r="N34" s="147">
        <v>26.8</v>
      </c>
      <c r="O34" s="149">
        <v>41.8</v>
      </c>
      <c r="P34" s="453">
        <v>1594738.7982497769</v>
      </c>
      <c r="Q34" s="149">
        <v>-5.2310139403039084</v>
      </c>
    </row>
    <row r="35" spans="1:17" hidden="1">
      <c r="A35" s="120"/>
      <c r="B35" s="121">
        <v>10</v>
      </c>
      <c r="C35" s="476">
        <v>2.2147870540847094</v>
      </c>
      <c r="D35" s="490">
        <v>0.41744188176726649</v>
      </c>
      <c r="E35" s="365">
        <v>1.5708465834174561</v>
      </c>
      <c r="F35" s="502">
        <v>0.29612930885278832</v>
      </c>
      <c r="G35" s="340">
        <v>-2.6</v>
      </c>
      <c r="H35" s="529">
        <v>22887</v>
      </c>
      <c r="I35" s="516">
        <v>-10.102517773675324</v>
      </c>
      <c r="J35" s="124">
        <v>35.200000000000003</v>
      </c>
      <c r="K35" s="441">
        <v>30.44</v>
      </c>
      <c r="L35" s="122">
        <v>35.064999999999998</v>
      </c>
      <c r="M35" s="123">
        <v>39.200000000000003</v>
      </c>
      <c r="N35" s="123">
        <v>23.19</v>
      </c>
      <c r="O35" s="125">
        <v>48.15</v>
      </c>
      <c r="P35" s="451">
        <v>1983562.6347186379</v>
      </c>
      <c r="Q35" s="125">
        <v>-2.3228591120432962</v>
      </c>
    </row>
    <row r="36" spans="1:17" hidden="1">
      <c r="A36" s="120"/>
      <c r="B36" s="121">
        <v>11</v>
      </c>
      <c r="C36" s="476">
        <v>5.8946729097129662</v>
      </c>
      <c r="D36" s="490">
        <v>1.8514636242785709</v>
      </c>
      <c r="E36" s="365">
        <v>1.3033267589228534</v>
      </c>
      <c r="F36" s="502">
        <v>1.1146590972666237</v>
      </c>
      <c r="G36" s="340">
        <v>1.7</v>
      </c>
      <c r="H36" s="529">
        <v>23727</v>
      </c>
      <c r="I36" s="516">
        <v>-2.3017376266161627</v>
      </c>
      <c r="J36" s="124">
        <v>36.4</v>
      </c>
      <c r="K36" s="441">
        <v>32.299999999999997</v>
      </c>
      <c r="L36" s="122">
        <v>32.375</v>
      </c>
      <c r="M36" s="123">
        <v>40.6</v>
      </c>
      <c r="N36" s="123">
        <v>27.5</v>
      </c>
      <c r="O36" s="125">
        <v>49.1</v>
      </c>
      <c r="P36" s="451">
        <v>2050475.6704598544</v>
      </c>
      <c r="Q36" s="125">
        <v>-3.447858189405395</v>
      </c>
    </row>
    <row r="37" spans="1:17" ht="13.8" hidden="1" thickBot="1">
      <c r="A37" s="155"/>
      <c r="B37" s="156">
        <v>12</v>
      </c>
      <c r="C37" s="477">
        <v>1.687620815470936</v>
      </c>
      <c r="D37" s="494">
        <v>-1.3115316238184405</v>
      </c>
      <c r="E37" s="543">
        <v>2.2103266577058838</v>
      </c>
      <c r="F37" s="542">
        <v>-1.1612666037427832</v>
      </c>
      <c r="G37" s="357">
        <v>0.7</v>
      </c>
      <c r="H37" s="555">
        <v>29835</v>
      </c>
      <c r="I37" s="553">
        <v>-12.671232876712324</v>
      </c>
      <c r="J37" s="159">
        <v>37</v>
      </c>
      <c r="K37" s="444">
        <v>35.299999999999997</v>
      </c>
      <c r="L37" s="157">
        <v>34.799999999999997</v>
      </c>
      <c r="M37" s="158">
        <v>41.2</v>
      </c>
      <c r="N37" s="158">
        <v>25.6</v>
      </c>
      <c r="O37" s="160">
        <v>47.9</v>
      </c>
      <c r="P37" s="454">
        <v>1989298.3062023823</v>
      </c>
      <c r="Q37" s="160">
        <v>-4.4871846120298375</v>
      </c>
    </row>
    <row r="38" spans="1:17" hidden="1">
      <c r="A38" s="107">
        <v>2016</v>
      </c>
      <c r="B38" s="109">
        <v>1</v>
      </c>
      <c r="C38" s="475">
        <v>2.7914277841903754</v>
      </c>
      <c r="D38" s="489">
        <v>0.38229609814750543</v>
      </c>
      <c r="E38" s="512">
        <v>0.91370419815678139</v>
      </c>
      <c r="F38" s="506">
        <v>-0.46612349669687969</v>
      </c>
      <c r="G38" s="337">
        <v>0.9</v>
      </c>
      <c r="H38" s="533">
        <v>25484</v>
      </c>
      <c r="I38" s="520">
        <v>6.6677828470972367</v>
      </c>
      <c r="J38" s="112">
        <v>34.299999999999997</v>
      </c>
      <c r="K38" s="440">
        <v>35.799999999999997</v>
      </c>
      <c r="L38" s="110">
        <v>32.9</v>
      </c>
      <c r="M38" s="111">
        <v>35.700000000000003</v>
      </c>
      <c r="N38" s="111">
        <v>21.5</v>
      </c>
      <c r="O38" s="113">
        <v>45.8</v>
      </c>
      <c r="P38" s="450">
        <v>2867746.3860567776</v>
      </c>
      <c r="Q38" s="113">
        <v>-2.2855906063709797</v>
      </c>
    </row>
    <row r="39" spans="1:17" hidden="1">
      <c r="A39" s="120"/>
      <c r="B39" s="121">
        <v>2</v>
      </c>
      <c r="C39" s="476">
        <v>6.621031971960889</v>
      </c>
      <c r="D39" s="490">
        <v>1.8534516660114519</v>
      </c>
      <c r="E39" s="365">
        <v>4.9530238174144028</v>
      </c>
      <c r="F39" s="502">
        <v>1.125410574489516</v>
      </c>
      <c r="G39" s="340">
        <v>5.3</v>
      </c>
      <c r="H39" s="529">
        <v>21571</v>
      </c>
      <c r="I39" s="516">
        <v>18.307464487467783</v>
      </c>
      <c r="J39" s="124">
        <v>37.6</v>
      </c>
      <c r="K39" s="441">
        <v>37.83</v>
      </c>
      <c r="L39" s="122">
        <v>35.4</v>
      </c>
      <c r="M39" s="123">
        <v>39.494999999999997</v>
      </c>
      <c r="N39" s="123">
        <v>26.175000000000001</v>
      </c>
      <c r="O39" s="125">
        <v>49.19</v>
      </c>
      <c r="P39" s="451">
        <v>2956280.7235104423</v>
      </c>
      <c r="Q39" s="125">
        <v>1.6760944805831679</v>
      </c>
    </row>
    <row r="40" spans="1:17" hidden="1">
      <c r="A40" s="120"/>
      <c r="B40" s="121">
        <v>3</v>
      </c>
      <c r="C40" s="476">
        <v>3.1153117829472166</v>
      </c>
      <c r="D40" s="490">
        <v>-2.2739858793215273</v>
      </c>
      <c r="E40" s="365">
        <v>0.15444695949839346</v>
      </c>
      <c r="F40" s="502">
        <v>0.22775530443974734</v>
      </c>
      <c r="G40" s="340">
        <v>-1.5</v>
      </c>
      <c r="H40" s="529">
        <v>23053</v>
      </c>
      <c r="I40" s="516">
        <v>7.3780800223578247</v>
      </c>
      <c r="J40" s="124">
        <v>35.5</v>
      </c>
      <c r="K40" s="441">
        <v>34.31</v>
      </c>
      <c r="L40" s="122">
        <v>33.704999999999998</v>
      </c>
      <c r="M40" s="123">
        <v>39</v>
      </c>
      <c r="N40" s="123">
        <v>28.18</v>
      </c>
      <c r="O40" s="125">
        <v>42.19</v>
      </c>
      <c r="P40" s="451">
        <v>2054650.5212311693</v>
      </c>
      <c r="Q40" s="125">
        <v>2.8944553969757258</v>
      </c>
    </row>
    <row r="41" spans="1:17" hidden="1">
      <c r="A41" s="120"/>
      <c r="B41" s="121">
        <v>4</v>
      </c>
      <c r="C41" s="476">
        <v>3.8591259963725406</v>
      </c>
      <c r="D41" s="490">
        <v>2.4031296466621832</v>
      </c>
      <c r="E41" s="365">
        <v>3.0427505752756669</v>
      </c>
      <c r="F41" s="502">
        <v>0.2280066550870874</v>
      </c>
      <c r="G41" s="340">
        <v>9.5</v>
      </c>
      <c r="H41" s="529">
        <v>22401</v>
      </c>
      <c r="I41" s="516">
        <v>-2.9587593138104329</v>
      </c>
      <c r="J41" s="124">
        <v>34.6</v>
      </c>
      <c r="K41" s="441">
        <v>32.69</v>
      </c>
      <c r="L41" s="122">
        <v>31.3</v>
      </c>
      <c r="M41" s="123">
        <v>38.090000000000003</v>
      </c>
      <c r="N41" s="123">
        <v>27.03</v>
      </c>
      <c r="O41" s="125">
        <v>43.72</v>
      </c>
      <c r="P41" s="451">
        <v>1662980.1525695745</v>
      </c>
      <c r="Q41" s="125">
        <v>-1.5539348687385934</v>
      </c>
    </row>
    <row r="42" spans="1:17" hidden="1">
      <c r="A42" s="120"/>
      <c r="B42" s="121">
        <v>5</v>
      </c>
      <c r="C42" s="476">
        <v>5.3180146415343899</v>
      </c>
      <c r="D42" s="490">
        <v>-1.7104494053561403</v>
      </c>
      <c r="E42" s="365">
        <v>-2.7552129608820155</v>
      </c>
      <c r="F42" s="502">
        <v>1.1842456391652378</v>
      </c>
      <c r="G42" s="340">
        <v>-4.2</v>
      </c>
      <c r="H42" s="529">
        <v>24002</v>
      </c>
      <c r="I42" s="516">
        <v>13.302492447129911</v>
      </c>
      <c r="J42" s="124">
        <v>33.9</v>
      </c>
      <c r="K42" s="441">
        <v>32.4</v>
      </c>
      <c r="L42" s="122">
        <v>30.67</v>
      </c>
      <c r="M42" s="123">
        <v>35.594999999999999</v>
      </c>
      <c r="N42" s="123">
        <v>26.434999999999999</v>
      </c>
      <c r="O42" s="125">
        <v>44.564999999999998</v>
      </c>
      <c r="P42" s="451">
        <v>1524752.6122294453</v>
      </c>
      <c r="Q42" s="125">
        <v>-4.2381995809047108</v>
      </c>
    </row>
    <row r="43" spans="1:17" hidden="1">
      <c r="A43" s="120"/>
      <c r="B43" s="121">
        <v>6</v>
      </c>
      <c r="C43" s="476">
        <v>2.761026106324465</v>
      </c>
      <c r="D43" s="490">
        <v>0.64278746533135145</v>
      </c>
      <c r="E43" s="365">
        <v>-0.93239450777093646</v>
      </c>
      <c r="F43" s="502">
        <v>-3.6396945946784776</v>
      </c>
      <c r="G43" s="340">
        <v>-1.9</v>
      </c>
      <c r="H43" s="529">
        <v>23636</v>
      </c>
      <c r="I43" s="516">
        <v>4.4361965358784117</v>
      </c>
      <c r="J43" s="124">
        <v>35.1</v>
      </c>
      <c r="K43" s="441">
        <v>32.799999999999997</v>
      </c>
      <c r="L43" s="122">
        <v>33</v>
      </c>
      <c r="M43" s="123">
        <v>37.5</v>
      </c>
      <c r="N43" s="123">
        <v>27.1</v>
      </c>
      <c r="O43" s="125">
        <v>45.4</v>
      </c>
      <c r="P43" s="451">
        <v>1487076.9412234202</v>
      </c>
      <c r="Q43" s="125">
        <v>-4.6287516030331988</v>
      </c>
    </row>
    <row r="44" spans="1:17" hidden="1">
      <c r="A44" s="120"/>
      <c r="B44" s="121">
        <v>7</v>
      </c>
      <c r="C44" s="476">
        <v>2.6537924583593338</v>
      </c>
      <c r="D44" s="490">
        <v>0.53901221679173439</v>
      </c>
      <c r="E44" s="365">
        <v>6.0052473329799119</v>
      </c>
      <c r="F44" s="502">
        <v>5.4770334933866849</v>
      </c>
      <c r="G44" s="340">
        <v>6.5</v>
      </c>
      <c r="H44" s="529">
        <v>22528</v>
      </c>
      <c r="I44" s="516">
        <v>1.2630916528071134</v>
      </c>
      <c r="J44" s="124">
        <v>33</v>
      </c>
      <c r="K44" s="441">
        <v>31.08</v>
      </c>
      <c r="L44" s="122">
        <v>29.77</v>
      </c>
      <c r="M44" s="123">
        <v>36.734999999999999</v>
      </c>
      <c r="N44" s="123">
        <v>21.37</v>
      </c>
      <c r="O44" s="125">
        <v>45.85</v>
      </c>
      <c r="P44" s="451">
        <v>2095776.29565221</v>
      </c>
      <c r="Q44" s="125">
        <v>4.6081360333038779</v>
      </c>
    </row>
    <row r="45" spans="1:17" hidden="1">
      <c r="A45" s="133"/>
      <c r="B45" s="134">
        <v>8</v>
      </c>
      <c r="C45" s="476">
        <v>3.3611118711482959</v>
      </c>
      <c r="D45" s="492">
        <v>-1.1738272126364802</v>
      </c>
      <c r="E45" s="509">
        <v>-4.8278524521493793</v>
      </c>
      <c r="F45" s="503">
        <v>-5.0421581492910761</v>
      </c>
      <c r="G45" s="352">
        <v>-4.2</v>
      </c>
      <c r="H45" s="530">
        <v>24544</v>
      </c>
      <c r="I45" s="517">
        <v>0.697464511364565</v>
      </c>
      <c r="J45" s="137">
        <v>31.5</v>
      </c>
      <c r="K45" s="442">
        <v>28.635000000000002</v>
      </c>
      <c r="L45" s="135">
        <v>27.614999999999998</v>
      </c>
      <c r="M45" s="136">
        <v>33.414999999999999</v>
      </c>
      <c r="N45" s="136">
        <v>26</v>
      </c>
      <c r="O45" s="138">
        <v>42</v>
      </c>
      <c r="P45" s="452">
        <v>1803325.2657421648</v>
      </c>
      <c r="Q45" s="138">
        <v>9.1459321546816028</v>
      </c>
    </row>
    <row r="46" spans="1:17" hidden="1">
      <c r="A46" s="144"/>
      <c r="B46" s="145">
        <v>9</v>
      </c>
      <c r="C46" s="476">
        <v>4.5211433736036923</v>
      </c>
      <c r="D46" s="493">
        <v>3.296882978920479</v>
      </c>
      <c r="E46" s="510">
        <v>4.498232023990627</v>
      </c>
      <c r="F46" s="504">
        <v>3.8171663031184799</v>
      </c>
      <c r="G46" s="354">
        <v>8.1</v>
      </c>
      <c r="H46" s="531">
        <v>32377</v>
      </c>
      <c r="I46" s="518">
        <v>12.933830967246852</v>
      </c>
      <c r="J46" s="148">
        <v>33.4</v>
      </c>
      <c r="K46" s="443">
        <v>33.53</v>
      </c>
      <c r="L46" s="146">
        <v>30.704999999999998</v>
      </c>
      <c r="M46" s="147">
        <v>35.365000000000002</v>
      </c>
      <c r="N46" s="147">
        <v>24.78</v>
      </c>
      <c r="O46" s="149">
        <v>42.68</v>
      </c>
      <c r="P46" s="453">
        <v>1757832.8729234461</v>
      </c>
      <c r="Q46" s="149">
        <v>10.227008639450208</v>
      </c>
    </row>
    <row r="47" spans="1:17" hidden="1">
      <c r="A47" s="120"/>
      <c r="B47" s="121">
        <v>10</v>
      </c>
      <c r="C47" s="476">
        <v>0.69491828489411489</v>
      </c>
      <c r="D47" s="490">
        <v>-1.9551588190992009</v>
      </c>
      <c r="E47" s="365">
        <v>4.9835480084388672</v>
      </c>
      <c r="F47" s="502">
        <v>-0.12967623080403223</v>
      </c>
      <c r="G47" s="340">
        <v>6.2</v>
      </c>
      <c r="H47" s="529">
        <v>25552</v>
      </c>
      <c r="I47" s="516">
        <v>11.644164809717306</v>
      </c>
      <c r="J47" s="124">
        <v>36.200000000000003</v>
      </c>
      <c r="K47" s="441">
        <v>32.380000000000003</v>
      </c>
      <c r="L47" s="122">
        <v>34.020000000000003</v>
      </c>
      <c r="M47" s="123">
        <v>40.74</v>
      </c>
      <c r="N47" s="123">
        <v>28.055</v>
      </c>
      <c r="O47" s="125">
        <v>45.66</v>
      </c>
      <c r="P47" s="451">
        <v>2138204.0393234235</v>
      </c>
      <c r="Q47" s="125">
        <v>7.7961442657807023</v>
      </c>
    </row>
    <row r="48" spans="1:17" hidden="1">
      <c r="A48" s="120"/>
      <c r="B48" s="121">
        <v>11</v>
      </c>
      <c r="C48" s="476">
        <v>5.8027719751578815</v>
      </c>
      <c r="D48" s="490">
        <v>2.9142560072652479</v>
      </c>
      <c r="E48" s="365">
        <v>0.38351852198785241</v>
      </c>
      <c r="F48" s="502">
        <v>-0.63593207597906209</v>
      </c>
      <c r="G48" s="340">
        <v>1.8</v>
      </c>
      <c r="H48" s="529">
        <v>28730</v>
      </c>
      <c r="I48" s="516">
        <v>21.085682977198971</v>
      </c>
      <c r="J48" s="124">
        <v>37.221891100678697</v>
      </c>
      <c r="K48" s="441">
        <v>33.549999999999997</v>
      </c>
      <c r="L48" s="122">
        <v>33</v>
      </c>
      <c r="M48" s="123">
        <v>37.85</v>
      </c>
      <c r="N48" s="123">
        <v>29.7</v>
      </c>
      <c r="O48" s="125">
        <v>52</v>
      </c>
      <c r="P48" s="451">
        <v>2149411.9082340593</v>
      </c>
      <c r="Q48" s="125">
        <v>4.8250383654645734</v>
      </c>
    </row>
    <row r="49" spans="1:17" ht="13.8" hidden="1" thickBot="1">
      <c r="A49" s="155"/>
      <c r="B49" s="156">
        <v>12</v>
      </c>
      <c r="C49" s="477">
        <v>4.2476061133931893</v>
      </c>
      <c r="D49" s="494">
        <v>-1.098608810829127</v>
      </c>
      <c r="E49" s="543">
        <v>3.3840877004540597</v>
      </c>
      <c r="F49" s="542">
        <v>0.78754264074167857</v>
      </c>
      <c r="G49" s="357">
        <v>6.9</v>
      </c>
      <c r="H49" s="555">
        <v>31662</v>
      </c>
      <c r="I49" s="553">
        <v>6.1236802413273006</v>
      </c>
      <c r="J49" s="159">
        <v>40.084573330812901</v>
      </c>
      <c r="K49" s="444">
        <v>38.049999999999997</v>
      </c>
      <c r="L49" s="157">
        <v>36.65</v>
      </c>
      <c r="M49" s="158">
        <v>46.05</v>
      </c>
      <c r="N49" s="158">
        <v>30</v>
      </c>
      <c r="O49" s="160">
        <v>49.75</v>
      </c>
      <c r="P49" s="454">
        <v>1978839.9216661321</v>
      </c>
      <c r="Q49" s="160">
        <v>-0.52573234007400327</v>
      </c>
    </row>
    <row r="50" spans="1:17" hidden="1">
      <c r="A50" s="107">
        <v>2017</v>
      </c>
      <c r="B50" s="109">
        <v>1</v>
      </c>
      <c r="C50" s="475">
        <v>4.1814555726889608</v>
      </c>
      <c r="D50" s="556">
        <v>1.5416762880334556</v>
      </c>
      <c r="E50" s="512">
        <v>1.81125246977875</v>
      </c>
      <c r="F50" s="506">
        <v>1.1344394678358238</v>
      </c>
      <c r="G50" s="337">
        <v>6</v>
      </c>
      <c r="H50" s="533">
        <v>27308</v>
      </c>
      <c r="I50" s="520">
        <v>7.157432114267781</v>
      </c>
      <c r="J50" s="112">
        <v>39.200979172160601</v>
      </c>
      <c r="K50" s="440">
        <v>36.72</v>
      </c>
      <c r="L50" s="110">
        <v>34.53</v>
      </c>
      <c r="M50" s="111">
        <v>45.7</v>
      </c>
      <c r="N50" s="111">
        <v>28.84</v>
      </c>
      <c r="O50" s="113">
        <v>50.22</v>
      </c>
      <c r="P50" s="450">
        <v>3055233.465996711</v>
      </c>
      <c r="Q50" s="113">
        <v>6.5377845422981418</v>
      </c>
    </row>
    <row r="51" spans="1:17" hidden="1">
      <c r="A51" s="120"/>
      <c r="B51" s="121">
        <v>2</v>
      </c>
      <c r="C51" s="476">
        <v>0.8056355342620094</v>
      </c>
      <c r="D51" s="490">
        <v>0.12510082140542167</v>
      </c>
      <c r="E51" s="365">
        <v>-2.062722134850496</v>
      </c>
      <c r="F51" s="502">
        <v>-1.7605582897676886</v>
      </c>
      <c r="G51" s="340">
        <v>0</v>
      </c>
      <c r="H51" s="529">
        <v>23805</v>
      </c>
      <c r="I51" s="516">
        <v>10.356497148949973</v>
      </c>
      <c r="J51" s="124">
        <v>36.983463934311203</v>
      </c>
      <c r="K51" s="441">
        <v>36.549999999999997</v>
      </c>
      <c r="L51" s="122">
        <v>33.700000000000003</v>
      </c>
      <c r="M51" s="123">
        <v>40.1</v>
      </c>
      <c r="N51" s="123">
        <v>24.9</v>
      </c>
      <c r="O51" s="125">
        <v>49.65</v>
      </c>
      <c r="P51" s="451">
        <v>2983731.3087165602</v>
      </c>
      <c r="Q51" s="125">
        <v>0.92855137158698309</v>
      </c>
    </row>
    <row r="52" spans="1:17" hidden="1">
      <c r="A52" s="120"/>
      <c r="B52" s="121">
        <v>3</v>
      </c>
      <c r="C52" s="476">
        <v>7.0523586127634985</v>
      </c>
      <c r="D52" s="490">
        <v>1.4191511657284384</v>
      </c>
      <c r="E52" s="365">
        <v>1.5500750961630201</v>
      </c>
      <c r="F52" s="502">
        <v>5.2221727358991998E-2</v>
      </c>
      <c r="G52" s="340">
        <v>4.7</v>
      </c>
      <c r="H52" s="529">
        <v>29639</v>
      </c>
      <c r="I52" s="516">
        <v>28.568949811304378</v>
      </c>
      <c r="J52" s="124">
        <v>37.324060056974801</v>
      </c>
      <c r="K52" s="441">
        <v>34.979805236965397</v>
      </c>
      <c r="L52" s="122">
        <v>35.693404872232698</v>
      </c>
      <c r="M52" s="123">
        <v>44.164377212563203</v>
      </c>
      <c r="N52" s="123">
        <v>24.616050447176999</v>
      </c>
      <c r="O52" s="125">
        <v>47.166662515935499</v>
      </c>
      <c r="P52" s="451">
        <v>2049464.7677189391</v>
      </c>
      <c r="Q52" s="125">
        <v>-0.25239102507431666</v>
      </c>
    </row>
    <row r="53" spans="1:17" hidden="1">
      <c r="A53" s="120"/>
      <c r="B53" s="121">
        <v>4</v>
      </c>
      <c r="C53" s="476">
        <v>-1.2173274421758435</v>
      </c>
      <c r="D53" s="490">
        <v>-3.7669726826405681</v>
      </c>
      <c r="E53" s="509">
        <v>4.9155338850455683</v>
      </c>
      <c r="F53" s="502">
        <v>-2.5056283700974902E-3</v>
      </c>
      <c r="G53" s="340">
        <v>1.1000000000000001</v>
      </c>
      <c r="H53" s="529">
        <v>24675</v>
      </c>
      <c r="I53" s="516">
        <v>10.151332529797784</v>
      </c>
      <c r="J53" s="124">
        <v>40.073681374694203</v>
      </c>
      <c r="K53" s="441">
        <v>36.954524494543698</v>
      </c>
      <c r="L53" s="122">
        <v>37.707227941481896</v>
      </c>
      <c r="M53" s="123">
        <v>44.416657219769199</v>
      </c>
      <c r="N53" s="123">
        <v>32.729876232616903</v>
      </c>
      <c r="O53" s="125">
        <v>48.560120985059299</v>
      </c>
      <c r="P53" s="451">
        <v>1795938.8310793322</v>
      </c>
      <c r="Q53" s="125">
        <v>7.9952053729754224</v>
      </c>
    </row>
    <row r="54" spans="1:17" hidden="1">
      <c r="A54" s="120"/>
      <c r="B54" s="121">
        <v>5</v>
      </c>
      <c r="C54" s="476">
        <v>6.640373710520393</v>
      </c>
      <c r="D54" s="490">
        <v>4.350299750002784</v>
      </c>
      <c r="E54" s="509">
        <v>-1.2647880247862762</v>
      </c>
      <c r="F54" s="502">
        <v>0.15014913156741194</v>
      </c>
      <c r="G54" s="340">
        <v>3.3</v>
      </c>
      <c r="H54" s="530">
        <v>29910</v>
      </c>
      <c r="I54" s="516">
        <v>24.61461544871262</v>
      </c>
      <c r="J54" s="124">
        <v>40.562763875870502</v>
      </c>
      <c r="K54" s="441">
        <v>40.693364998034902</v>
      </c>
      <c r="L54" s="122">
        <v>37.278040872834097</v>
      </c>
      <c r="M54" s="123">
        <v>45.197307054466798</v>
      </c>
      <c r="N54" s="123">
        <v>26.933912459352499</v>
      </c>
      <c r="O54" s="125">
        <v>52.711193994664001</v>
      </c>
      <c r="P54" s="451">
        <v>1578092.2260549425</v>
      </c>
      <c r="Q54" s="125">
        <v>3.4982470859653558</v>
      </c>
    </row>
    <row r="55" spans="1:17" hidden="1">
      <c r="A55" s="120"/>
      <c r="B55" s="121">
        <v>6</v>
      </c>
      <c r="C55" s="476">
        <v>4.023595556995673</v>
      </c>
      <c r="D55" s="490">
        <v>-1.6631233907347776</v>
      </c>
      <c r="E55" s="365">
        <v>2.7745312858300557</v>
      </c>
      <c r="F55" s="502">
        <v>-0.79071373963172098</v>
      </c>
      <c r="G55" s="340">
        <v>5.4</v>
      </c>
      <c r="H55" s="529">
        <v>27326</v>
      </c>
      <c r="I55" s="516">
        <v>15.611778642748341</v>
      </c>
      <c r="J55" s="124">
        <v>40.812873517136097</v>
      </c>
      <c r="K55" s="441">
        <v>40.208043944621402</v>
      </c>
      <c r="L55" s="122">
        <v>35.768095304844401</v>
      </c>
      <c r="M55" s="123">
        <v>44.612994522337303</v>
      </c>
      <c r="N55" s="123">
        <v>30.3292244321357</v>
      </c>
      <c r="O55" s="125">
        <v>53.146009381741898</v>
      </c>
      <c r="P55" s="451">
        <v>1537809.4004836993</v>
      </c>
      <c r="Q55" s="125">
        <v>3.4115557745479919</v>
      </c>
    </row>
    <row r="56" spans="1:17" hidden="1">
      <c r="A56" s="120"/>
      <c r="B56" s="121">
        <v>7</v>
      </c>
      <c r="C56" s="476">
        <v>4.2853888720676423</v>
      </c>
      <c r="D56" s="490">
        <v>1.5570886097525438</v>
      </c>
      <c r="E56" s="365">
        <v>0.66924007431328669</v>
      </c>
      <c r="F56" s="502">
        <v>3.4303979787481786</v>
      </c>
      <c r="G56" s="340">
        <v>0.6</v>
      </c>
      <c r="H56" s="529">
        <v>28092</v>
      </c>
      <c r="I56" s="516">
        <v>24.698153409090917</v>
      </c>
      <c r="J56" s="124">
        <v>41.048928057400197</v>
      </c>
      <c r="K56" s="441">
        <v>34.907194597104599</v>
      </c>
      <c r="L56" s="122">
        <v>36.7423699910577</v>
      </c>
      <c r="M56" s="123">
        <v>48.8740910492143</v>
      </c>
      <c r="N56" s="123">
        <v>31.3526886337809</v>
      </c>
      <c r="O56" s="125">
        <v>53.368296015843399</v>
      </c>
      <c r="P56" s="451">
        <v>2148996.2130151596</v>
      </c>
      <c r="Q56" s="125">
        <v>2.5393892217101977</v>
      </c>
    </row>
    <row r="57" spans="1:17" hidden="1">
      <c r="A57" s="133"/>
      <c r="B57" s="134">
        <v>8</v>
      </c>
      <c r="C57" s="476">
        <v>5.5106466297707186</v>
      </c>
      <c r="D57" s="492">
        <v>0.16522600510973096</v>
      </c>
      <c r="E57" s="509">
        <v>2.4467846143444381</v>
      </c>
      <c r="F57" s="503">
        <v>-3.4325177611552293</v>
      </c>
      <c r="G57" s="352">
        <v>3.2</v>
      </c>
      <c r="H57" s="530">
        <v>35354</v>
      </c>
      <c r="I57" s="517">
        <v>44.04335071707952</v>
      </c>
      <c r="J57" s="137">
        <v>41.129095433690097</v>
      </c>
      <c r="K57" s="442">
        <v>36.5171160327493</v>
      </c>
      <c r="L57" s="135">
        <v>34.631620211104</v>
      </c>
      <c r="M57" s="136">
        <v>47.199039203484098</v>
      </c>
      <c r="N57" s="136">
        <v>31.4</v>
      </c>
      <c r="O57" s="138">
        <v>55.924935945617499</v>
      </c>
      <c r="P57" s="452">
        <v>1868281.1934821995</v>
      </c>
      <c r="Q57" s="138">
        <v>3.6020084104628758</v>
      </c>
    </row>
    <row r="58" spans="1:17" hidden="1">
      <c r="A58" s="144"/>
      <c r="B58" s="145">
        <v>9</v>
      </c>
      <c r="C58" s="476">
        <v>3.7426828114052455</v>
      </c>
      <c r="D58" s="493">
        <v>0.72642079384583891</v>
      </c>
      <c r="E58" s="510">
        <v>5.7414403815160453</v>
      </c>
      <c r="F58" s="504">
        <v>2.8199984447772719</v>
      </c>
      <c r="G58" s="354">
        <v>3.8</v>
      </c>
      <c r="H58" s="531">
        <v>35461</v>
      </c>
      <c r="I58" s="518">
        <v>9.5252802915650072</v>
      </c>
      <c r="J58" s="148">
        <v>45.890767897176303</v>
      </c>
      <c r="K58" s="443">
        <v>39.017048250752303</v>
      </c>
      <c r="L58" s="146">
        <v>39.259315622967598</v>
      </c>
      <c r="M58" s="147">
        <v>53.656939466489099</v>
      </c>
      <c r="N58" s="147">
        <v>37.125425031974899</v>
      </c>
      <c r="O58" s="149">
        <v>60.395111113697702</v>
      </c>
      <c r="P58" s="453">
        <v>1849729.4436552208</v>
      </c>
      <c r="Q58" s="149">
        <v>5.2278332114100046</v>
      </c>
    </row>
    <row r="59" spans="1:17" hidden="1">
      <c r="A59" s="120"/>
      <c r="B59" s="121">
        <v>10</v>
      </c>
      <c r="C59" s="476">
        <v>6.8705279708898246</v>
      </c>
      <c r="D59" s="490">
        <v>-1.1095228141741242</v>
      </c>
      <c r="E59" s="365">
        <v>-1.9580745411336908</v>
      </c>
      <c r="F59" s="502">
        <v>-0.76450548971662702</v>
      </c>
      <c r="G59" s="340">
        <v>-0.9</v>
      </c>
      <c r="H59" s="529">
        <v>30114</v>
      </c>
      <c r="I59" s="516">
        <v>17.85378835316218</v>
      </c>
      <c r="J59" s="124">
        <v>46.4527635244824</v>
      </c>
      <c r="K59" s="441">
        <v>40.1184611970655</v>
      </c>
      <c r="L59" s="122">
        <v>41.9156529941394</v>
      </c>
      <c r="M59" s="123">
        <v>55.8059617337113</v>
      </c>
      <c r="N59" s="123">
        <v>34.563588177419</v>
      </c>
      <c r="O59" s="125">
        <v>59.8601535200768</v>
      </c>
      <c r="P59" s="451">
        <v>2115877.0086231623</v>
      </c>
      <c r="Q59" s="125">
        <v>-1.0441955159399163</v>
      </c>
    </row>
    <row r="60" spans="1:17" hidden="1">
      <c r="A60" s="133"/>
      <c r="B60" s="134">
        <v>11</v>
      </c>
      <c r="C60" s="476">
        <v>6.1978792447410029</v>
      </c>
      <c r="D60" s="492">
        <v>2.8424082569363351</v>
      </c>
      <c r="E60" s="509">
        <v>3.9602228142297795</v>
      </c>
      <c r="F60" s="503">
        <v>2.4075818308932684</v>
      </c>
      <c r="G60" s="352">
        <v>3.1</v>
      </c>
      <c r="H60" s="530">
        <v>34458</v>
      </c>
      <c r="I60" s="517">
        <v>19.937347720153141</v>
      </c>
      <c r="J60" s="137">
        <v>47.3843443944941</v>
      </c>
      <c r="K60" s="442">
        <v>40.5873768594141</v>
      </c>
      <c r="L60" s="135">
        <v>42.833551934932899</v>
      </c>
      <c r="M60" s="136">
        <v>56.522501083403903</v>
      </c>
      <c r="N60" s="136">
        <v>39.972564975079202</v>
      </c>
      <c r="O60" s="138">
        <v>57.005727119640497</v>
      </c>
      <c r="P60" s="452">
        <v>2096877.7196950561</v>
      </c>
      <c r="Q60" s="138">
        <v>-2.4441191722141764</v>
      </c>
    </row>
    <row r="61" spans="1:17" ht="13.8" hidden="1" thickBot="1">
      <c r="A61" s="287"/>
      <c r="B61" s="288">
        <v>12</v>
      </c>
      <c r="C61" s="477">
        <v>3.3248716651550723</v>
      </c>
      <c r="D61" s="557">
        <v>-0.63986919319837243</v>
      </c>
      <c r="E61" s="511">
        <v>5.8152068344525905</v>
      </c>
      <c r="F61" s="505">
        <v>0.33148629102812688</v>
      </c>
      <c r="G61" s="360">
        <v>0.7</v>
      </c>
      <c r="H61" s="532">
        <v>34758</v>
      </c>
      <c r="I61" s="519">
        <v>9.778283115406472</v>
      </c>
      <c r="J61" s="292">
        <v>53.1490158741031</v>
      </c>
      <c r="K61" s="445">
        <v>43.465548380774898</v>
      </c>
      <c r="L61" s="290">
        <v>49.545485113411999</v>
      </c>
      <c r="M61" s="291">
        <v>66.215012835356703</v>
      </c>
      <c r="N61" s="291">
        <v>51.436421358258002</v>
      </c>
      <c r="O61" s="293">
        <v>55.082611682714202</v>
      </c>
      <c r="P61" s="455">
        <v>2050861.6670828389</v>
      </c>
      <c r="Q61" s="293">
        <v>3.6395943213065163</v>
      </c>
    </row>
    <row r="62" spans="1:17">
      <c r="A62" s="107">
        <v>2018</v>
      </c>
      <c r="B62" s="109">
        <v>1</v>
      </c>
      <c r="C62" s="478">
        <v>8.2873269564616976</v>
      </c>
      <c r="D62" s="495">
        <v>1.6687738580780653</v>
      </c>
      <c r="E62" s="512">
        <v>0.3839247756190029</v>
      </c>
      <c r="F62" s="506">
        <v>0.21061947854588148</v>
      </c>
      <c r="G62" s="337">
        <v>-2.2000000000000002</v>
      </c>
      <c r="H62" s="533">
        <v>35322</v>
      </c>
      <c r="I62" s="520">
        <v>29.346711586348317</v>
      </c>
      <c r="J62" s="112">
        <v>51.491874070703602</v>
      </c>
      <c r="K62" s="440">
        <v>41.023006667229097</v>
      </c>
      <c r="L62" s="110">
        <v>47.221038074013897</v>
      </c>
      <c r="M62" s="111">
        <v>63.053361263989302</v>
      </c>
      <c r="N62" s="111">
        <v>43.284899050006203</v>
      </c>
      <c r="O62" s="113">
        <v>62.877065298279497</v>
      </c>
      <c r="P62" s="450">
        <v>2962406.217610376</v>
      </c>
      <c r="Q62" s="113">
        <v>-3.0383029454036148</v>
      </c>
    </row>
    <row r="63" spans="1:17">
      <c r="A63" s="120"/>
      <c r="B63" s="121">
        <v>2</v>
      </c>
      <c r="C63" s="479">
        <v>4.528288080887549</v>
      </c>
      <c r="D63" s="496">
        <v>-1.0402710557848138</v>
      </c>
      <c r="E63" s="365">
        <v>4.5217042362215585</v>
      </c>
      <c r="F63" s="502">
        <v>2.7814369603218481E-2</v>
      </c>
      <c r="G63" s="340">
        <v>0</v>
      </c>
      <c r="H63" s="529">
        <v>29427</v>
      </c>
      <c r="I63" s="516">
        <v>23.616887208569626</v>
      </c>
      <c r="J63" s="124">
        <v>51.1</v>
      </c>
      <c r="K63" s="441">
        <v>42.3</v>
      </c>
      <c r="L63" s="122">
        <v>48.5</v>
      </c>
      <c r="M63" s="123">
        <v>63.7</v>
      </c>
      <c r="N63" s="123">
        <v>41.2</v>
      </c>
      <c r="O63" s="125">
        <v>59.9</v>
      </c>
      <c r="P63" s="451">
        <v>2883804.7609737022</v>
      </c>
      <c r="Q63" s="125">
        <v>-3.3490464590741231</v>
      </c>
    </row>
    <row r="64" spans="1:17">
      <c r="A64" s="120"/>
      <c r="B64" s="121">
        <v>3</v>
      </c>
      <c r="C64" s="479">
        <v>2.8732715408886804</v>
      </c>
      <c r="D64" s="496">
        <v>0.6059811607386445</v>
      </c>
      <c r="E64" s="365">
        <v>10.523568153246426</v>
      </c>
      <c r="F64" s="502">
        <v>2.9616306572322504</v>
      </c>
      <c r="G64" s="340">
        <v>7.2</v>
      </c>
      <c r="H64" s="529">
        <v>33355</v>
      </c>
      <c r="I64" s="516">
        <v>12.537535004554812</v>
      </c>
      <c r="J64" s="124">
        <v>50</v>
      </c>
      <c r="K64" s="441">
        <v>43.9</v>
      </c>
      <c r="L64" s="122">
        <v>46.3</v>
      </c>
      <c r="M64" s="123">
        <v>61.2</v>
      </c>
      <c r="N64" s="123">
        <v>41.3</v>
      </c>
      <c r="O64" s="125">
        <v>57.2</v>
      </c>
      <c r="P64" s="451">
        <v>2087646.5735007299</v>
      </c>
      <c r="Q64" s="125">
        <v>1.8630135234911638</v>
      </c>
    </row>
    <row r="65" spans="1:17">
      <c r="A65" s="120"/>
      <c r="B65" s="121">
        <v>4</v>
      </c>
      <c r="C65" s="479">
        <v>10.484294751224525</v>
      </c>
      <c r="D65" s="496">
        <v>0.13125819710400055</v>
      </c>
      <c r="E65" s="365">
        <v>-1.2742532305840621</v>
      </c>
      <c r="F65" s="502">
        <v>-4.208272076707642</v>
      </c>
      <c r="G65" s="340">
        <v>1.5</v>
      </c>
      <c r="H65" s="529">
        <v>35470</v>
      </c>
      <c r="I65" s="516">
        <v>43.748733535967574</v>
      </c>
      <c r="J65" s="124">
        <v>51.2499173761192</v>
      </c>
      <c r="K65" s="441">
        <v>44.091059365399801</v>
      </c>
      <c r="L65" s="122">
        <v>48.899252406220299</v>
      </c>
      <c r="M65" s="123">
        <v>65.166695895564999</v>
      </c>
      <c r="N65" s="123">
        <v>42.204957148401903</v>
      </c>
      <c r="O65" s="125">
        <v>55.887622065008898</v>
      </c>
      <c r="P65" s="451">
        <v>1784138.6506394378</v>
      </c>
      <c r="Q65" s="125">
        <v>-0.6570480149818092</v>
      </c>
    </row>
    <row r="66" spans="1:17">
      <c r="A66" s="120"/>
      <c r="B66" s="121">
        <v>5</v>
      </c>
      <c r="C66" s="479">
        <v>4.4450134869964586</v>
      </c>
      <c r="D66" s="496">
        <v>-0.43355089191720042</v>
      </c>
      <c r="E66" s="365">
        <v>4.2663607617441386</v>
      </c>
      <c r="F66" s="502">
        <v>-0.57904032195010835</v>
      </c>
      <c r="G66" s="340">
        <v>-0.9</v>
      </c>
      <c r="H66" s="529">
        <v>35328</v>
      </c>
      <c r="I66" s="516">
        <v>18.114343029087255</v>
      </c>
      <c r="J66" s="124">
        <v>51.204480137497598</v>
      </c>
      <c r="K66" s="441">
        <v>46.191055465886102</v>
      </c>
      <c r="L66" s="122">
        <v>51.175109822688299</v>
      </c>
      <c r="M66" s="123">
        <v>61.374508831509303</v>
      </c>
      <c r="N66" s="123">
        <v>37.404387937537898</v>
      </c>
      <c r="O66" s="125">
        <v>59.877338629866202</v>
      </c>
      <c r="P66" s="451">
        <v>1547224.9361687973</v>
      </c>
      <c r="Q66" s="125">
        <v>-1.9559877031591455</v>
      </c>
    </row>
    <row r="67" spans="1:17">
      <c r="A67" s="120"/>
      <c r="B67" s="121">
        <v>6</v>
      </c>
      <c r="C67" s="479">
        <v>7.0200174193589362</v>
      </c>
      <c r="D67" s="496">
        <v>1.9494539975588587</v>
      </c>
      <c r="E67" s="365">
        <v>6.5694265440865536</v>
      </c>
      <c r="F67" s="507">
        <v>3.3891198531900146</v>
      </c>
      <c r="G67" s="345">
        <v>5.7</v>
      </c>
      <c r="H67" s="534">
        <v>33228</v>
      </c>
      <c r="I67" s="521">
        <v>21.59847764034253</v>
      </c>
      <c r="J67" s="124">
        <v>52.734591947882997</v>
      </c>
      <c r="K67" s="441">
        <v>50.009650174173203</v>
      </c>
      <c r="L67" s="122">
        <v>51.922507736471303</v>
      </c>
      <c r="M67" s="123">
        <v>61.338484470863698</v>
      </c>
      <c r="N67" s="123">
        <v>39.330224622571798</v>
      </c>
      <c r="O67" s="125">
        <v>61.072092735335197</v>
      </c>
      <c r="P67" s="451">
        <v>1509923.1661834177</v>
      </c>
      <c r="Q67" s="125">
        <v>-1.8133739000106508</v>
      </c>
    </row>
    <row r="68" spans="1:17">
      <c r="A68" s="120"/>
      <c r="B68" s="121">
        <v>7</v>
      </c>
      <c r="C68" s="479">
        <v>1.2689604683552744</v>
      </c>
      <c r="D68" s="496">
        <v>-3.9216736108015016</v>
      </c>
      <c r="E68" s="365">
        <v>0.68659988306449937</v>
      </c>
      <c r="F68" s="507">
        <v>-2.5413025076968743</v>
      </c>
      <c r="G68" s="345">
        <v>-2.5</v>
      </c>
      <c r="H68" s="534">
        <v>31285</v>
      </c>
      <c r="I68" s="521">
        <v>11.366225259860464</v>
      </c>
      <c r="J68" s="124">
        <v>49.995474893883703</v>
      </c>
      <c r="K68" s="441">
        <v>47.407132937295401</v>
      </c>
      <c r="L68" s="122">
        <v>49.658435322261901</v>
      </c>
      <c r="M68" s="123">
        <v>58.327188532905701</v>
      </c>
      <c r="N68" s="123">
        <v>37.380001079509299</v>
      </c>
      <c r="O68" s="125">
        <v>57.204616597446197</v>
      </c>
      <c r="P68" s="451">
        <v>2046909.6530564395</v>
      </c>
      <c r="Q68" s="125">
        <v>-4.7504299607623368</v>
      </c>
    </row>
    <row r="69" spans="1:17">
      <c r="A69" s="120"/>
      <c r="B69" s="121">
        <v>8</v>
      </c>
      <c r="C69" s="479">
        <v>5.5165297900113615</v>
      </c>
      <c r="D69" s="496">
        <v>3.9939489216478608</v>
      </c>
      <c r="E69" s="513">
        <v>4.6273670568060501</v>
      </c>
      <c r="F69" s="507">
        <v>-2.4887648694704723E-2</v>
      </c>
      <c r="G69" s="345">
        <v>-1.7</v>
      </c>
      <c r="H69" s="534">
        <v>38729</v>
      </c>
      <c r="I69" s="521">
        <v>9.5463031057306136</v>
      </c>
      <c r="J69" s="124">
        <v>46.974839832278498</v>
      </c>
      <c r="K69" s="441">
        <v>45.366070851900098</v>
      </c>
      <c r="L69" s="122">
        <v>45.705288882057197</v>
      </c>
      <c r="M69" s="123">
        <v>55.303619648810702</v>
      </c>
      <c r="N69" s="123">
        <v>33.032648161988199</v>
      </c>
      <c r="O69" s="125">
        <v>55.4665716166365</v>
      </c>
      <c r="P69" s="451">
        <v>1794118.1672604661</v>
      </c>
      <c r="Q69" s="125">
        <v>-3.9695858675055429</v>
      </c>
    </row>
    <row r="70" spans="1:17">
      <c r="A70" s="120"/>
      <c r="B70" s="121">
        <v>9</v>
      </c>
      <c r="C70" s="479">
        <v>-0.46643654734506867</v>
      </c>
      <c r="D70" s="496">
        <v>-2.0236235277667269</v>
      </c>
      <c r="E70" s="513">
        <v>4.1889561732776759</v>
      </c>
      <c r="F70" s="507">
        <v>9.7511892376789255E-2</v>
      </c>
      <c r="G70" s="345">
        <v>-2.4</v>
      </c>
      <c r="H70" s="534">
        <v>39263</v>
      </c>
      <c r="I70" s="521">
        <v>10.721637855672439</v>
      </c>
      <c r="J70" s="124">
        <v>46.070108363849201</v>
      </c>
      <c r="K70" s="441">
        <v>44.2413375000747</v>
      </c>
      <c r="L70" s="122">
        <v>47.7749365568055</v>
      </c>
      <c r="M70" s="123">
        <v>55.805507298799299</v>
      </c>
      <c r="N70" s="123">
        <v>29.431681125081099</v>
      </c>
      <c r="O70" s="125">
        <v>53.097079338485599</v>
      </c>
      <c r="P70" s="451">
        <v>1762322.3639944436</v>
      </c>
      <c r="Q70" s="125">
        <v>-4.7253980824381259</v>
      </c>
    </row>
    <row r="71" spans="1:17">
      <c r="A71" s="120"/>
      <c r="B71" s="121">
        <v>10</v>
      </c>
      <c r="C71" s="479">
        <v>9.6430702873376646</v>
      </c>
      <c r="D71" s="496">
        <v>5.2468000078065291</v>
      </c>
      <c r="E71" s="513">
        <v>0.53901310549990067</v>
      </c>
      <c r="F71" s="507">
        <v>1.842084596559812</v>
      </c>
      <c r="G71" s="345">
        <v>-4.0999999999999996</v>
      </c>
      <c r="H71" s="534">
        <v>37132</v>
      </c>
      <c r="I71" s="521">
        <v>23.304775187620375</v>
      </c>
      <c r="J71" s="124">
        <v>46.668527761250502</v>
      </c>
      <c r="K71" s="441">
        <v>43.120725166158799</v>
      </c>
      <c r="L71" s="122">
        <v>49.048539027533302</v>
      </c>
      <c r="M71" s="123">
        <v>53.647528625213702</v>
      </c>
      <c r="N71" s="123">
        <v>32.050448594081601</v>
      </c>
      <c r="O71" s="125">
        <v>55.475397393264998</v>
      </c>
      <c r="P71" s="451">
        <v>1953202.5862960664</v>
      </c>
      <c r="Q71" s="125">
        <v>-7.6882740189587402</v>
      </c>
    </row>
    <row r="72" spans="1:17">
      <c r="A72" s="120"/>
      <c r="B72" s="121">
        <v>11</v>
      </c>
      <c r="C72" s="479">
        <v>-0.86475906428962901</v>
      </c>
      <c r="D72" s="499">
        <v>-6.5870678909416007</v>
      </c>
      <c r="E72" s="559">
        <v>2.3684918406773061</v>
      </c>
      <c r="F72" s="507">
        <v>-0.74443229278418066</v>
      </c>
      <c r="G72" s="345">
        <v>-2.2000000000000002</v>
      </c>
      <c r="H72" s="534">
        <v>33518</v>
      </c>
      <c r="I72" s="521">
        <v>-2.7279586743281681</v>
      </c>
      <c r="J72" s="124">
        <v>44.938385446544999</v>
      </c>
      <c r="K72" s="441">
        <v>41.245511738440797</v>
      </c>
      <c r="L72" s="122">
        <v>47.509642448347698</v>
      </c>
      <c r="M72" s="123">
        <v>53.084830785458301</v>
      </c>
      <c r="N72" s="123">
        <v>25.7132644307516</v>
      </c>
      <c r="O72" s="125">
        <v>57.138677829726802</v>
      </c>
      <c r="P72" s="451">
        <v>2196894.7269200953</v>
      </c>
      <c r="Q72" s="125">
        <v>4.769806378580066</v>
      </c>
    </row>
    <row r="73" spans="1:17" ht="13.8" thickBot="1">
      <c r="A73" s="155"/>
      <c r="B73" s="156">
        <v>12</v>
      </c>
      <c r="C73" s="480">
        <v>1.8187839720966679</v>
      </c>
      <c r="D73" s="497">
        <v>3.6234360677230182</v>
      </c>
      <c r="E73" s="558">
        <v>0.42919833628232534</v>
      </c>
      <c r="F73" s="508">
        <v>0.47208785615433513</v>
      </c>
      <c r="G73" s="347">
        <v>-0.6</v>
      </c>
      <c r="H73" s="535">
        <v>34981</v>
      </c>
      <c r="I73" s="522">
        <v>0.6415789170838293</v>
      </c>
      <c r="J73" s="159">
        <v>44.589781016038302</v>
      </c>
      <c r="K73" s="444">
        <v>44.472621827209103</v>
      </c>
      <c r="L73" s="157">
        <v>44.429908543039303</v>
      </c>
      <c r="M73" s="158">
        <v>52.576013158200503</v>
      </c>
      <c r="N73" s="158">
        <v>25.530167219368899</v>
      </c>
      <c r="O73" s="160">
        <v>55.940194332373501</v>
      </c>
      <c r="P73" s="454">
        <v>1946574.6443307905</v>
      </c>
      <c r="Q73" s="160">
        <v>-5.0850344723828762</v>
      </c>
    </row>
    <row r="74" spans="1:17">
      <c r="A74" s="107">
        <v>2019</v>
      </c>
      <c r="B74" s="109">
        <v>1</v>
      </c>
      <c r="C74" s="481">
        <v>3.1495823792897539</v>
      </c>
      <c r="D74" s="498">
        <v>-1.2798511038137228</v>
      </c>
      <c r="E74" s="117">
        <v>0.46184109132752893</v>
      </c>
      <c r="F74" s="116">
        <v>-0.68690695980638816</v>
      </c>
      <c r="G74" s="63">
        <v>-2.7</v>
      </c>
      <c r="H74" s="536">
        <v>36543</v>
      </c>
      <c r="I74" s="523">
        <v>3.456769152369632</v>
      </c>
      <c r="J74" s="112">
        <v>47.047987182420997</v>
      </c>
      <c r="K74" s="440">
        <v>43.548840528516401</v>
      </c>
      <c r="L74" s="110">
        <v>50.327397247353403</v>
      </c>
      <c r="M74" s="111">
        <v>54.969666632576299</v>
      </c>
      <c r="N74" s="111">
        <v>27.450229350700599</v>
      </c>
      <c r="O74" s="113">
        <v>58.943802152958298</v>
      </c>
      <c r="P74" s="450">
        <v>2694903.3015023689</v>
      </c>
      <c r="Q74" s="113">
        <v>-9.0299201546973578</v>
      </c>
    </row>
    <row r="75" spans="1:17">
      <c r="A75" s="133"/>
      <c r="B75" s="134">
        <v>2</v>
      </c>
      <c r="C75" s="479">
        <v>4.4615610826046463</v>
      </c>
      <c r="D75" s="499">
        <v>-0.1860365604442582</v>
      </c>
      <c r="E75" s="387">
        <v>1.2189626350376588</v>
      </c>
      <c r="F75" s="141">
        <v>1.3679690744319073</v>
      </c>
      <c r="G75" s="65">
        <v>-2.9</v>
      </c>
      <c r="H75" s="537">
        <v>27912</v>
      </c>
      <c r="I75" s="524">
        <v>-5.1483331634213485</v>
      </c>
      <c r="J75" s="137">
        <v>46.277104330208303</v>
      </c>
      <c r="K75" s="442">
        <v>44.148925140690899</v>
      </c>
      <c r="L75" s="135">
        <v>48.751225095930501</v>
      </c>
      <c r="M75" s="136">
        <v>52.559076107883598</v>
      </c>
      <c r="N75" s="136">
        <v>28.679098835730699</v>
      </c>
      <c r="O75" s="138">
        <v>57.247196470805697</v>
      </c>
      <c r="P75" s="452">
        <v>2755021.784093109</v>
      </c>
      <c r="Q75" s="138">
        <v>-4.4657314747309833</v>
      </c>
    </row>
    <row r="76" spans="1:17">
      <c r="A76" s="389"/>
      <c r="B76" s="390">
        <v>3</v>
      </c>
      <c r="C76" s="479">
        <v>2.9878664213385946</v>
      </c>
      <c r="D76" s="500">
        <v>0.38372653028497794</v>
      </c>
      <c r="E76" s="400">
        <v>-0.86404816855181044</v>
      </c>
      <c r="F76" s="399">
        <v>-3.9375053478718502E-2</v>
      </c>
      <c r="G76" s="391">
        <v>-2.8</v>
      </c>
      <c r="H76" s="538">
        <v>30199</v>
      </c>
      <c r="I76" s="525">
        <v>-9.4618497976315386</v>
      </c>
      <c r="J76" s="395">
        <v>42.317798169474599</v>
      </c>
      <c r="K76" s="446">
        <v>41.477588317588697</v>
      </c>
      <c r="L76" s="393">
        <v>46.308202774181197</v>
      </c>
      <c r="M76" s="394">
        <v>48.083635144647197</v>
      </c>
      <c r="N76" s="394">
        <v>23.302186537716299</v>
      </c>
      <c r="O76" s="396">
        <v>52.417378073239398</v>
      </c>
      <c r="P76" s="456">
        <v>2003168.0738519437</v>
      </c>
      <c r="Q76" s="396">
        <v>-4.0465901039526075</v>
      </c>
    </row>
    <row r="77" spans="1:17" ht="13.5" customHeight="1">
      <c r="A77" s="133"/>
      <c r="B77" s="134">
        <v>4</v>
      </c>
      <c r="C77" s="479">
        <v>2.7116840495631465</v>
      </c>
      <c r="D77" s="499">
        <v>0.13244733398425357</v>
      </c>
      <c r="E77" s="387">
        <v>1.6285025934133346</v>
      </c>
      <c r="F77" s="141">
        <v>0.83192017083684178</v>
      </c>
      <c r="G77" s="65">
        <v>-5.6</v>
      </c>
      <c r="H77" s="537">
        <v>32716</v>
      </c>
      <c r="I77" s="524">
        <v>-7.7643078658020892</v>
      </c>
      <c r="J77" s="137">
        <v>43.188250802462399</v>
      </c>
      <c r="K77" s="442">
        <v>42.211550952013397</v>
      </c>
      <c r="L77" s="135">
        <v>46.300476836836602</v>
      </c>
      <c r="M77" s="136">
        <v>49.181625105572898</v>
      </c>
      <c r="N77" s="136">
        <v>23.7807794583195</v>
      </c>
      <c r="O77" s="138">
        <v>54.466821659569703</v>
      </c>
      <c r="P77" s="452">
        <v>1766055.0065256746</v>
      </c>
      <c r="Q77" s="138">
        <v>-1.0135784069966736</v>
      </c>
    </row>
    <row r="78" spans="1:17" ht="13.5" customHeight="1">
      <c r="A78" s="389"/>
      <c r="B78" s="390">
        <v>5</v>
      </c>
      <c r="C78" s="479">
        <v>5.6340786112487109</v>
      </c>
      <c r="D78" s="500">
        <v>2.2349112290189099</v>
      </c>
      <c r="E78" s="400">
        <v>2.6571743006086912</v>
      </c>
      <c r="F78" s="399">
        <v>-3.0963716146145903</v>
      </c>
      <c r="G78" s="391">
        <v>-4.7</v>
      </c>
      <c r="H78" s="538">
        <v>31204</v>
      </c>
      <c r="I78" s="525">
        <v>-11.673460144927539</v>
      </c>
      <c r="J78" s="395">
        <v>40.659855141669603</v>
      </c>
      <c r="K78" s="446">
        <v>37.962476900641597</v>
      </c>
      <c r="L78" s="393">
        <v>42.347760147625898</v>
      </c>
      <c r="M78" s="394">
        <v>47.486850921093897</v>
      </c>
      <c r="N78" s="394">
        <v>22.006492874959999</v>
      </c>
      <c r="O78" s="396">
        <v>53.495694864026198</v>
      </c>
      <c r="P78" s="456">
        <v>1643737.2082469095</v>
      </c>
      <c r="Q78" s="396">
        <v>6.2377660689139081</v>
      </c>
    </row>
    <row r="79" spans="1:17" ht="13.5" customHeight="1">
      <c r="A79" s="389"/>
      <c r="B79" s="390">
        <v>6</v>
      </c>
      <c r="C79" s="479">
        <v>2.0326673298101809</v>
      </c>
      <c r="D79" s="500">
        <v>-1.7687535772923257</v>
      </c>
      <c r="E79" s="400">
        <v>3.3203222839672946</v>
      </c>
      <c r="F79" s="393">
        <v>4.7699240918202879</v>
      </c>
      <c r="G79" s="402">
        <v>-4.0999999999999996</v>
      </c>
      <c r="H79" s="539">
        <v>28446</v>
      </c>
      <c r="I79" s="526">
        <v>-14.391477067533408</v>
      </c>
      <c r="J79" s="395">
        <v>37.768769519266499</v>
      </c>
      <c r="K79" s="446">
        <v>37.799999999999997</v>
      </c>
      <c r="L79" s="393">
        <v>38.107953633204197</v>
      </c>
      <c r="M79" s="394">
        <v>42.630012036497803</v>
      </c>
      <c r="N79" s="394">
        <v>20.481299836496898</v>
      </c>
      <c r="O79" s="396">
        <v>49.830038374663197</v>
      </c>
      <c r="P79" s="456">
        <v>1545657.5911233632</v>
      </c>
      <c r="Q79" s="396">
        <v>2.3666386303794695</v>
      </c>
    </row>
    <row r="80" spans="1:17" ht="13.5" customHeight="1">
      <c r="A80" s="133"/>
      <c r="B80" s="134">
        <v>7</v>
      </c>
      <c r="C80" s="479">
        <v>6.7919500300843225</v>
      </c>
      <c r="D80" s="499">
        <v>-0.683598135858976</v>
      </c>
      <c r="E80" s="387">
        <v>-1.0033994285044607</v>
      </c>
      <c r="F80" s="135">
        <v>-3.5375928325883432</v>
      </c>
      <c r="G80" s="143">
        <v>-2.5</v>
      </c>
      <c r="H80" s="540">
        <v>31474</v>
      </c>
      <c r="I80" s="527">
        <v>0.60412338181237146</v>
      </c>
      <c r="J80" s="137">
        <v>40.250736236572301</v>
      </c>
      <c r="K80" s="442">
        <v>38.799999999999997</v>
      </c>
      <c r="L80" s="135">
        <v>40.566326141357401</v>
      </c>
      <c r="M80" s="136">
        <v>46.37841796875</v>
      </c>
      <c r="N80" s="136">
        <v>22.273403167724599</v>
      </c>
      <c r="O80" s="138">
        <v>53.262794494628899</v>
      </c>
      <c r="P80" s="452">
        <v>2198048.7894409234</v>
      </c>
      <c r="Q80" s="138">
        <v>7.3837717340774267</v>
      </c>
    </row>
    <row r="81" spans="1:17" ht="13.5" customHeight="1">
      <c r="A81" s="133"/>
      <c r="B81" s="134">
        <v>8</v>
      </c>
      <c r="C81" s="479">
        <v>3.1735689903280502</v>
      </c>
      <c r="D81" s="499">
        <v>3.351284643115493</v>
      </c>
      <c r="E81" s="514">
        <v>4.8232953914638461</v>
      </c>
      <c r="F81" s="135">
        <v>1.8423441066891533</v>
      </c>
      <c r="G81" s="143">
        <v>4.3</v>
      </c>
      <c r="H81" s="540">
        <v>33059</v>
      </c>
      <c r="I81" s="527">
        <v>-14.64019210410803</v>
      </c>
      <c r="J81" s="137">
        <v>39.420280456542997</v>
      </c>
      <c r="K81" s="442">
        <v>38.200000000000003</v>
      </c>
      <c r="L81" s="135">
        <v>39.1253662109375</v>
      </c>
      <c r="M81" s="136">
        <v>43.339370727539098</v>
      </c>
      <c r="N81" s="136">
        <v>24.438970565795898</v>
      </c>
      <c r="O81" s="138">
        <v>52.002845764160199</v>
      </c>
      <c r="P81" s="452">
        <v>1837010.1902924583</v>
      </c>
      <c r="Q81" s="138">
        <v>2.3907022299142211</v>
      </c>
    </row>
    <row r="82" spans="1:17" ht="13.5" customHeight="1">
      <c r="A82" s="389"/>
      <c r="B82" s="390">
        <v>9</v>
      </c>
      <c r="C82" s="479">
        <v>5.4324644884201376</v>
      </c>
      <c r="D82" s="500">
        <v>-4.0005896306616666</v>
      </c>
      <c r="E82" s="515">
        <v>-1.1368942179654478</v>
      </c>
      <c r="F82" s="393">
        <v>-1.4347967839315579</v>
      </c>
      <c r="G82" s="402">
        <v>-5.2</v>
      </c>
      <c r="H82" s="539">
        <v>37925</v>
      </c>
      <c r="I82" s="526">
        <v>-3.4077885031709276</v>
      </c>
      <c r="J82" s="395">
        <v>38.557159423828097</v>
      </c>
      <c r="K82" s="446">
        <v>40.1</v>
      </c>
      <c r="L82" s="393">
        <v>39.580898284912102</v>
      </c>
      <c r="M82" s="394">
        <v>42.702480316162102</v>
      </c>
      <c r="N82" s="394">
        <v>20.946485519409201</v>
      </c>
      <c r="O82" s="396">
        <v>49.493038177490199</v>
      </c>
      <c r="P82" s="456">
        <v>1750935.1898756132</v>
      </c>
      <c r="Q82" s="396">
        <v>-0.64614592378096081</v>
      </c>
    </row>
    <row r="83" spans="1:17" ht="13.5" customHeight="1">
      <c r="A83" s="133"/>
      <c r="B83" s="134">
        <v>10</v>
      </c>
      <c r="C83" s="479">
        <v>-9.341580636038799</v>
      </c>
      <c r="D83" s="499">
        <v>-7.4219532147883243</v>
      </c>
      <c r="E83" s="514">
        <v>-1.6362542190304283</v>
      </c>
      <c r="F83" s="135">
        <v>-1.3120526037052604</v>
      </c>
      <c r="G83" s="143">
        <v>-16.899999999999999</v>
      </c>
      <c r="H83" s="540">
        <v>28038</v>
      </c>
      <c r="I83" s="527">
        <v>-24.491005063018424</v>
      </c>
      <c r="J83" s="137">
        <v>36.691967010497997</v>
      </c>
      <c r="K83" s="442">
        <v>35.799999999999997</v>
      </c>
      <c r="L83" s="135">
        <v>37.1545219421387</v>
      </c>
      <c r="M83" s="136">
        <v>45.268054962158203</v>
      </c>
      <c r="N83" s="136">
        <v>18.7191772460938</v>
      </c>
      <c r="O83" s="138">
        <v>46.547264099121101</v>
      </c>
      <c r="P83" s="452">
        <v>1678036.0090497178</v>
      </c>
      <c r="Q83" s="138">
        <v>-14.08796912194129</v>
      </c>
    </row>
    <row r="84" spans="1:17" ht="13.5" customHeight="1">
      <c r="A84" s="389"/>
      <c r="B84" s="390">
        <v>11</v>
      </c>
      <c r="C84" s="479">
        <v>-4.5426208798085668</v>
      </c>
      <c r="D84" s="500">
        <v>-3.8008791892485183</v>
      </c>
      <c r="E84" s="515">
        <v>-9.5744474279365726</v>
      </c>
      <c r="F84" s="393">
        <v>-8.4166957285274115</v>
      </c>
      <c r="G84" s="402">
        <v>-16.899999999999999</v>
      </c>
      <c r="H84" s="539">
        <v>24272</v>
      </c>
      <c r="I84" s="526">
        <v>-27.585178113252585</v>
      </c>
      <c r="J84" s="395">
        <v>28.309888839721701</v>
      </c>
      <c r="K84" s="446">
        <v>29.984735488891602</v>
      </c>
      <c r="L84" s="393">
        <v>25.7133083343506</v>
      </c>
      <c r="M84" s="394">
        <v>38.707363128662102</v>
      </c>
      <c r="N84" s="394">
        <v>25.241207122802699</v>
      </c>
      <c r="O84" s="396">
        <v>21.90283203125</v>
      </c>
      <c r="P84" s="456">
        <v>1587287.6661739571</v>
      </c>
      <c r="Q84" s="396">
        <v>-27.748578631292364</v>
      </c>
    </row>
    <row r="85" spans="1:17" ht="14.25" customHeight="1" thickBot="1">
      <c r="A85" s="287"/>
      <c r="B85" s="288">
        <v>12</v>
      </c>
      <c r="C85" s="482">
        <v>1.2219374693557228</v>
      </c>
      <c r="D85" s="501">
        <v>12.322924614350207</v>
      </c>
      <c r="E85" s="406">
        <v>-6.1409608531664297</v>
      </c>
      <c r="F85" s="290">
        <v>7.506052794881235</v>
      </c>
      <c r="G85" s="299">
        <v>-4.4000000000000004</v>
      </c>
      <c r="H85" s="541">
        <v>31090</v>
      </c>
      <c r="I85" s="528">
        <v>-11.123181155484406</v>
      </c>
      <c r="J85" s="292">
        <v>29.357845306396499</v>
      </c>
      <c r="K85" s="445">
        <v>29.714038848876999</v>
      </c>
      <c r="L85" s="290">
        <v>26.562252044677699</v>
      </c>
      <c r="M85" s="291">
        <v>36.599159240722699</v>
      </c>
      <c r="N85" s="291">
        <v>25.946697235107401</v>
      </c>
      <c r="O85" s="293">
        <v>27.967077255248999</v>
      </c>
      <c r="P85" s="455">
        <v>1717291.3178343724</v>
      </c>
      <c r="Q85" s="293">
        <v>-11.77880987837705</v>
      </c>
    </row>
    <row r="86" spans="1:17" ht="14.25" customHeight="1">
      <c r="A86" s="107">
        <v>2020</v>
      </c>
      <c r="B86" s="109">
        <v>1</v>
      </c>
      <c r="C86" s="481">
        <v>1.8429355981799915</v>
      </c>
      <c r="D86" s="498">
        <v>0.43506216597828384</v>
      </c>
      <c r="E86" s="117">
        <v>-0.88300946602747443</v>
      </c>
      <c r="F86" s="116">
        <v>0.75277605334151954</v>
      </c>
      <c r="G86" s="63">
        <v>-3.3</v>
      </c>
      <c r="H86" s="536">
        <v>32104</v>
      </c>
      <c r="I86" s="523">
        <v>-12.147333278603289</v>
      </c>
      <c r="J86" s="112">
        <v>30.4445896148682</v>
      </c>
      <c r="K86" s="440">
        <v>33.664237976074197</v>
      </c>
      <c r="L86" s="110">
        <v>27.177597045898398</v>
      </c>
      <c r="M86" s="111">
        <v>35.997276306152301</v>
      </c>
      <c r="N86" s="111">
        <v>24.429315567016602</v>
      </c>
      <c r="O86" s="113">
        <v>30.954521179199201</v>
      </c>
      <c r="P86" s="450">
        <v>2536409.1215689788</v>
      </c>
      <c r="Q86" s="113">
        <v>-5.881256661232781</v>
      </c>
    </row>
    <row r="87" spans="1:17" ht="13.95" customHeight="1">
      <c r="A87" s="133"/>
      <c r="B87" s="134">
        <v>2</v>
      </c>
      <c r="C87" s="479">
        <v>3.8917554100698908</v>
      </c>
      <c r="D87" s="499">
        <v>1.3135977844219715</v>
      </c>
      <c r="E87" s="387">
        <v>6.3520685801067218</v>
      </c>
      <c r="F87" s="141">
        <v>4.5955140510549386</v>
      </c>
      <c r="G87" s="65">
        <v>4.8</v>
      </c>
      <c r="H87" s="537">
        <v>25025</v>
      </c>
      <c r="I87" s="524">
        <v>-10.343221553453708</v>
      </c>
      <c r="J87" s="137">
        <v>32.692863464355497</v>
      </c>
      <c r="K87" s="442">
        <v>35.444889068603501</v>
      </c>
      <c r="L87" s="135">
        <v>30.452569961547901</v>
      </c>
      <c r="M87" s="136">
        <v>37.559944152832003</v>
      </c>
      <c r="N87" s="136">
        <v>26.065593719482401</v>
      </c>
      <c r="O87" s="138">
        <v>33.941310882568402</v>
      </c>
      <c r="P87" s="452">
        <v>2712964.0369718187</v>
      </c>
      <c r="Q87" s="138">
        <v>-1.5265849208206839</v>
      </c>
    </row>
    <row r="88" spans="1:17" ht="14.25" customHeight="1">
      <c r="A88" s="389"/>
      <c r="B88" s="390">
        <v>3</v>
      </c>
      <c r="C88" s="479">
        <v>-9.0859508403025586</v>
      </c>
      <c r="D88" s="500">
        <v>-15.112191818747689</v>
      </c>
      <c r="E88" s="400">
        <v>7.3862113157967642</v>
      </c>
      <c r="F88" s="399">
        <v>8.6519276275277122</v>
      </c>
      <c r="G88" s="391">
        <v>-19.600000000000001</v>
      </c>
      <c r="H88" s="538">
        <v>19177</v>
      </c>
      <c r="I88" s="525">
        <v>-36.497897281366932</v>
      </c>
      <c r="J88" s="395">
        <v>27.8127117156982</v>
      </c>
      <c r="K88" s="446">
        <v>31.560626983642599</v>
      </c>
      <c r="L88" s="393">
        <v>27.620796203613299</v>
      </c>
      <c r="M88" s="394">
        <v>32.023635864257798</v>
      </c>
      <c r="N88" s="394">
        <v>23.117803573608398</v>
      </c>
      <c r="O88" s="396">
        <v>24.740695953369102</v>
      </c>
      <c r="P88" s="456">
        <v>987137.07217150694</v>
      </c>
      <c r="Q88" s="396">
        <v>-50.72120582107145</v>
      </c>
    </row>
    <row r="89" spans="1:17" ht="14.25" customHeight="1">
      <c r="A89" s="133"/>
      <c r="B89" s="134">
        <v>4</v>
      </c>
      <c r="C89" s="479">
        <v>-25.101282537727045</v>
      </c>
      <c r="D89" s="499">
        <v>-19.927492827897055</v>
      </c>
      <c r="E89" s="387">
        <v>-8.1893701211984666</v>
      </c>
      <c r="F89" s="141">
        <v>-16.43299863970752</v>
      </c>
      <c r="G89" s="65">
        <v>-46.5</v>
      </c>
      <c r="H89" s="537">
        <v>8906</v>
      </c>
      <c r="I89" s="524">
        <v>-72.777845702408612</v>
      </c>
      <c r="J89" s="137">
        <v>21.6031844850447</v>
      </c>
      <c r="K89" s="442">
        <v>22.001476436304198</v>
      </c>
      <c r="L89" s="135">
        <v>23.355466545535801</v>
      </c>
      <c r="M89" s="136">
        <v>28.560939173404702</v>
      </c>
      <c r="N89" s="136">
        <v>19.109795504630799</v>
      </c>
      <c r="O89" s="138">
        <v>14.988244765347901</v>
      </c>
      <c r="P89" s="452">
        <v>150923.89110319482</v>
      </c>
      <c r="Q89" s="138">
        <v>-91.454179482206257</v>
      </c>
    </row>
    <row r="90" spans="1:17" ht="14.25" customHeight="1">
      <c r="A90" s="133"/>
      <c r="B90" s="134">
        <v>5</v>
      </c>
      <c r="C90" s="560">
        <v>-23.605430602408774</v>
      </c>
      <c r="D90" s="561">
        <v>5.3589320471454371</v>
      </c>
      <c r="E90" s="387">
        <v>2.2532533947004483</v>
      </c>
      <c r="F90" s="141">
        <v>6.4074142470888829</v>
      </c>
      <c r="G90" s="65">
        <v>-48.3</v>
      </c>
      <c r="H90" s="537">
        <v>8681</v>
      </c>
      <c r="I90" s="524">
        <v>-72.179848737341374</v>
      </c>
      <c r="J90" s="137">
        <v>21.2</v>
      </c>
      <c r="K90" s="442">
        <v>21.6</v>
      </c>
      <c r="L90" s="135">
        <v>21.5</v>
      </c>
      <c r="M90" s="136">
        <v>28.3</v>
      </c>
      <c r="N90" s="136">
        <v>19.7</v>
      </c>
      <c r="O90" s="138">
        <v>14.9</v>
      </c>
      <c r="P90" s="452">
        <v>186462.84125867157</v>
      </c>
      <c r="Q90" s="138">
        <v>-88.656164724923443</v>
      </c>
    </row>
    <row r="91" spans="1:17" ht="14.25" customHeight="1">
      <c r="A91" s="133"/>
      <c r="B91" s="134">
        <v>6</v>
      </c>
      <c r="C91" s="560">
        <v>-15.89363188790638</v>
      </c>
      <c r="D91" s="561">
        <v>6.4478060325931397</v>
      </c>
      <c r="E91" s="387">
        <v>-7.5977976102329894</v>
      </c>
      <c r="F91" s="141">
        <v>-0.83891060856968735</v>
      </c>
      <c r="G91" s="143">
        <v>-55.7</v>
      </c>
      <c r="H91" s="452">
        <v>8971</v>
      </c>
      <c r="I91" s="138">
        <v>-68.46305280179989</v>
      </c>
      <c r="J91" s="137">
        <v>20.3</v>
      </c>
      <c r="K91" s="442">
        <v>17.399999999999999</v>
      </c>
      <c r="L91" s="135">
        <v>17.2</v>
      </c>
      <c r="M91" s="136">
        <v>31.3</v>
      </c>
      <c r="N91" s="136">
        <v>20.7</v>
      </c>
      <c r="O91" s="138">
        <v>15.1</v>
      </c>
      <c r="P91" s="452">
        <v>214364.5185996129</v>
      </c>
      <c r="Q91" s="138">
        <v>-86.131176799396059</v>
      </c>
    </row>
    <row r="92" spans="1:17" ht="14.25" customHeight="1">
      <c r="A92" s="133"/>
      <c r="B92" s="134">
        <v>7</v>
      </c>
      <c r="C92" s="560">
        <v>-11.028276796680032</v>
      </c>
      <c r="D92" s="561">
        <v>7.081798172653353</v>
      </c>
      <c r="E92" s="387">
        <v>0.15883927973992967</v>
      </c>
      <c r="F92" s="141">
        <v>1.414680502531751</v>
      </c>
      <c r="G92" s="143">
        <v>-47.4</v>
      </c>
      <c r="H92" s="452">
        <v>11464</v>
      </c>
      <c r="I92" s="138">
        <v>-63.576285187774033</v>
      </c>
      <c r="J92" s="137">
        <v>21.2</v>
      </c>
      <c r="K92" s="442">
        <v>17</v>
      </c>
      <c r="L92" s="135">
        <v>15.1</v>
      </c>
      <c r="M92" s="136">
        <v>34.200000000000003</v>
      </c>
      <c r="N92" s="136">
        <v>23.5</v>
      </c>
      <c r="O92" s="138">
        <v>16.399999999999999</v>
      </c>
      <c r="P92" s="452">
        <v>206817.11540680387</v>
      </c>
      <c r="Q92" s="138">
        <v>-90.590876945028683</v>
      </c>
    </row>
    <row r="93" spans="1:17" ht="14.25" customHeight="1">
      <c r="A93" s="133"/>
      <c r="B93" s="134">
        <v>8</v>
      </c>
      <c r="C93" s="560">
        <v>1.543074873526578</v>
      </c>
      <c r="D93" s="561">
        <v>29.276153038253327</v>
      </c>
      <c r="E93" s="387">
        <v>18.08898270071181</v>
      </c>
      <c r="F93" s="141">
        <v>20.482494464984313</v>
      </c>
      <c r="G93" s="143">
        <v>-22.4</v>
      </c>
      <c r="H93" s="452">
        <v>19037</v>
      </c>
      <c r="I93" s="138">
        <v>-42.415076076106352</v>
      </c>
      <c r="J93" s="137">
        <v>25.5</v>
      </c>
      <c r="K93" s="442">
        <v>23.6</v>
      </c>
      <c r="L93" s="135">
        <v>20.100000000000001</v>
      </c>
      <c r="M93" s="136">
        <v>38.299999999999997</v>
      </c>
      <c r="N93" s="136">
        <v>20.2</v>
      </c>
      <c r="O93" s="138">
        <v>25.3</v>
      </c>
      <c r="P93" s="452">
        <v>261842.25553112137</v>
      </c>
      <c r="Q93" s="138">
        <v>-85.746281816246466</v>
      </c>
    </row>
    <row r="94" spans="1:17" ht="14.25" customHeight="1">
      <c r="A94" s="133"/>
      <c r="B94" s="134">
        <v>9</v>
      </c>
      <c r="C94" s="560">
        <v>6.7217611739600898</v>
      </c>
      <c r="D94" s="561">
        <v>3.0482161960600163</v>
      </c>
      <c r="E94" s="387">
        <v>4.8441413212988547</v>
      </c>
      <c r="F94" s="141">
        <v>-6.5005988807431248</v>
      </c>
      <c r="G94" s="143">
        <v>-13.2</v>
      </c>
      <c r="H94" s="452">
        <v>31897</v>
      </c>
      <c r="I94" s="138">
        <v>-15.894528675016485</v>
      </c>
      <c r="J94" s="137">
        <v>26.5</v>
      </c>
      <c r="K94" s="442">
        <v>23.5</v>
      </c>
      <c r="L94" s="135">
        <v>22.4</v>
      </c>
      <c r="M94" s="136">
        <v>38.700000000000003</v>
      </c>
      <c r="N94" s="136">
        <v>22.2</v>
      </c>
      <c r="O94" s="138">
        <v>26</v>
      </c>
      <c r="P94" s="452">
        <v>316232.28412423731</v>
      </c>
      <c r="Q94" s="138">
        <v>-81.939235332479527</v>
      </c>
    </row>
    <row r="95" spans="1:17" ht="14.25" customHeight="1">
      <c r="A95" s="133"/>
      <c r="B95" s="134">
        <v>10</v>
      </c>
      <c r="C95" s="560">
        <v>15.486210158746914</v>
      </c>
      <c r="D95" s="561">
        <v>-0.97078425391639023</v>
      </c>
      <c r="E95" s="387">
        <v>15.604083741853483</v>
      </c>
      <c r="F95" s="141">
        <v>-1.1155586571235054</v>
      </c>
      <c r="G95" s="143">
        <v>6.1</v>
      </c>
      <c r="H95" s="452">
        <v>36243</v>
      </c>
      <c r="I95" s="138">
        <v>29.263856195163697</v>
      </c>
      <c r="J95" s="137">
        <v>29.9</v>
      </c>
      <c r="K95" s="442">
        <v>26.1</v>
      </c>
      <c r="L95" s="135">
        <v>23.7</v>
      </c>
      <c r="M95" s="136">
        <v>38.299999999999997</v>
      </c>
      <c r="N95" s="136">
        <v>27.3</v>
      </c>
      <c r="O95" s="138">
        <v>34.200000000000003</v>
      </c>
      <c r="P95" s="452">
        <v>477343.68936609384</v>
      </c>
      <c r="Q95" s="138">
        <v>-71.553429914986367</v>
      </c>
    </row>
    <row r="96" spans="1:17" ht="14.25" customHeight="1">
      <c r="A96" s="133"/>
      <c r="B96" s="134">
        <v>11</v>
      </c>
      <c r="C96" s="560">
        <v>15.387154841116143</v>
      </c>
      <c r="D96" s="561">
        <v>2.0394195357910538</v>
      </c>
      <c r="E96" s="387">
        <v>16.821729256938369</v>
      </c>
      <c r="F96" s="141">
        <v>-3.9411333885321143</v>
      </c>
      <c r="G96" s="143">
        <v>6.4</v>
      </c>
      <c r="H96" s="452">
        <v>29486</v>
      </c>
      <c r="I96" s="138">
        <v>21.481542518127881</v>
      </c>
      <c r="J96" s="137">
        <v>29.5</v>
      </c>
      <c r="K96" s="442">
        <v>26.6</v>
      </c>
      <c r="L96" s="135">
        <v>25.5</v>
      </c>
      <c r="M96" s="136">
        <v>41.4</v>
      </c>
      <c r="N96" s="136">
        <v>25.9</v>
      </c>
      <c r="O96" s="138">
        <v>28.4</v>
      </c>
      <c r="P96" s="137"/>
      <c r="Q96" s="138"/>
    </row>
    <row r="97" spans="1:17" ht="14.25" customHeight="1" thickBot="1">
      <c r="A97" s="287"/>
      <c r="B97" s="288">
        <v>12</v>
      </c>
      <c r="C97" s="482">
        <v>6.7750390391443176</v>
      </c>
      <c r="D97" s="501"/>
      <c r="E97" s="292">
        <v>17.937019026994999</v>
      </c>
      <c r="F97" s="293"/>
      <c r="G97" s="299">
        <v>-3.4</v>
      </c>
      <c r="H97" s="455">
        <v>27962</v>
      </c>
      <c r="I97" s="293">
        <v>-10.061112898037949</v>
      </c>
      <c r="J97" s="406">
        <v>29.8</v>
      </c>
      <c r="K97" s="290">
        <v>26.9</v>
      </c>
      <c r="L97" s="445">
        <v>26.2</v>
      </c>
      <c r="M97" s="291">
        <v>37.700000000000003</v>
      </c>
      <c r="N97" s="291">
        <v>22.1</v>
      </c>
      <c r="O97" s="293">
        <v>36.4</v>
      </c>
      <c r="P97" s="292"/>
      <c r="Q97" s="293"/>
    </row>
    <row r="98" spans="1:17" ht="14.25" customHeight="1">
      <c r="A98" s="107">
        <v>2021</v>
      </c>
      <c r="B98" s="109">
        <v>1</v>
      </c>
      <c r="C98" s="481">
        <v>4.2591787533901879</v>
      </c>
      <c r="D98" s="498"/>
      <c r="E98" s="117">
        <v>16.543648957218423</v>
      </c>
      <c r="F98" s="116"/>
      <c r="G98" s="63">
        <v>-2.6</v>
      </c>
      <c r="H98" s="536">
        <v>24984</v>
      </c>
      <c r="I98" s="523">
        <v>-22.177921754298534</v>
      </c>
      <c r="J98" s="112">
        <v>29.5</v>
      </c>
      <c r="K98" s="440">
        <v>27.7</v>
      </c>
      <c r="L98" s="110">
        <v>27</v>
      </c>
      <c r="M98" s="111">
        <v>37.1</v>
      </c>
      <c r="N98" s="111">
        <v>23.2</v>
      </c>
      <c r="O98" s="113">
        <v>32.4</v>
      </c>
      <c r="P98" s="450">
        <v>2536409.1215689788</v>
      </c>
      <c r="Q98" s="113">
        <v>-5.881256661232781</v>
      </c>
    </row>
    <row r="99" spans="1:17" ht="13.95" customHeight="1">
      <c r="A99" s="133"/>
      <c r="B99" s="134">
        <v>2</v>
      </c>
      <c r="C99" s="479">
        <v>4.7</v>
      </c>
      <c r="D99" s="499"/>
      <c r="E99" s="387">
        <v>0.5</v>
      </c>
      <c r="F99" s="141"/>
      <c r="G99" s="65">
        <v>-6.4</v>
      </c>
      <c r="H99" s="537">
        <v>24492</v>
      </c>
      <c r="I99" s="524">
        <v>-2.1298701298701261</v>
      </c>
      <c r="J99" s="137">
        <v>32</v>
      </c>
      <c r="K99" s="442">
        <v>29.1</v>
      </c>
      <c r="L99" s="135">
        <v>30.4</v>
      </c>
      <c r="M99" s="136">
        <v>43.9</v>
      </c>
      <c r="N99" s="136">
        <v>23.5</v>
      </c>
      <c r="O99" s="138">
        <v>33</v>
      </c>
      <c r="P99" s="452">
        <v>2712964.0369718187</v>
      </c>
      <c r="Q99" s="138">
        <v>-1.5265849208206839</v>
      </c>
    </row>
    <row r="100" spans="1:17" ht="14.25" customHeight="1">
      <c r="A100" s="389"/>
      <c r="B100" s="390">
        <v>3</v>
      </c>
      <c r="C100" s="479"/>
      <c r="D100" s="500"/>
      <c r="E100" s="400"/>
      <c r="F100" s="399"/>
      <c r="G100" s="391"/>
      <c r="H100" s="538"/>
      <c r="I100" s="525"/>
      <c r="J100" s="395">
        <v>29.2</v>
      </c>
      <c r="K100" s="446">
        <v>25.4</v>
      </c>
      <c r="L100" s="393">
        <v>28.7</v>
      </c>
      <c r="M100" s="394">
        <v>39.299999999999997</v>
      </c>
      <c r="N100" s="394">
        <v>23.4</v>
      </c>
      <c r="O100" s="396">
        <v>29.2</v>
      </c>
      <c r="P100" s="456">
        <v>987137.07217150694</v>
      </c>
      <c r="Q100" s="396">
        <v>-50.72120582107145</v>
      </c>
    </row>
    <row r="101" spans="1:17" ht="14.25" customHeight="1">
      <c r="A101" s="133"/>
      <c r="B101" s="134">
        <v>4</v>
      </c>
      <c r="C101" s="479"/>
      <c r="D101" s="499"/>
      <c r="E101" s="387"/>
      <c r="F101" s="141"/>
      <c r="G101" s="65"/>
      <c r="H101" s="537"/>
      <c r="I101" s="524"/>
      <c r="J101" s="137"/>
      <c r="K101" s="442"/>
      <c r="L101" s="135"/>
      <c r="M101" s="136"/>
      <c r="N101" s="136"/>
      <c r="O101" s="138"/>
      <c r="P101" s="452">
        <v>150923.89110319482</v>
      </c>
      <c r="Q101" s="138">
        <v>-91.454179482206257</v>
      </c>
    </row>
    <row r="102" spans="1:17" ht="14.25" customHeight="1">
      <c r="A102" s="133"/>
      <c r="B102" s="134">
        <v>5</v>
      </c>
      <c r="C102" s="560"/>
      <c r="D102" s="561"/>
      <c r="E102" s="387"/>
      <c r="F102" s="141"/>
      <c r="G102" s="65"/>
      <c r="H102" s="537"/>
      <c r="I102" s="524"/>
      <c r="J102" s="137"/>
      <c r="K102" s="442"/>
      <c r="L102" s="135"/>
      <c r="M102" s="136"/>
      <c r="N102" s="136"/>
      <c r="O102" s="138"/>
      <c r="P102" s="452">
        <v>186462.84125867157</v>
      </c>
      <c r="Q102" s="138">
        <v>-88.656164724923443</v>
      </c>
    </row>
    <row r="103" spans="1:17" ht="14.25" customHeight="1">
      <c r="A103" s="133"/>
      <c r="B103" s="134">
        <v>6</v>
      </c>
      <c r="C103" s="560"/>
      <c r="D103" s="561"/>
      <c r="E103" s="387"/>
      <c r="F103" s="141"/>
      <c r="G103" s="143"/>
      <c r="H103" s="452"/>
      <c r="I103" s="138"/>
      <c r="J103" s="137"/>
      <c r="K103" s="442"/>
      <c r="L103" s="135"/>
      <c r="M103" s="136"/>
      <c r="N103" s="136"/>
      <c r="O103" s="138"/>
      <c r="P103" s="452">
        <v>214364.5185996129</v>
      </c>
      <c r="Q103" s="138">
        <v>-86.131176799396059</v>
      </c>
    </row>
    <row r="104" spans="1:17" ht="14.25" customHeight="1">
      <c r="A104" s="133"/>
      <c r="B104" s="134">
        <v>7</v>
      </c>
      <c r="C104" s="560"/>
      <c r="D104" s="561"/>
      <c r="E104" s="387"/>
      <c r="F104" s="141"/>
      <c r="G104" s="143"/>
      <c r="H104" s="452"/>
      <c r="I104" s="138"/>
      <c r="J104" s="137"/>
      <c r="K104" s="442"/>
      <c r="L104" s="135"/>
      <c r="M104" s="136"/>
      <c r="N104" s="136"/>
      <c r="O104" s="138"/>
      <c r="P104" s="452">
        <v>206817.11540680387</v>
      </c>
      <c r="Q104" s="138">
        <v>-90.590876945028683</v>
      </c>
    </row>
    <row r="105" spans="1:17" ht="14.25" customHeight="1">
      <c r="A105" s="133"/>
      <c r="B105" s="134">
        <v>8</v>
      </c>
      <c r="C105" s="560"/>
      <c r="D105" s="561"/>
      <c r="E105" s="387"/>
      <c r="F105" s="141"/>
      <c r="G105" s="143"/>
      <c r="H105" s="452"/>
      <c r="I105" s="138"/>
      <c r="J105" s="137"/>
      <c r="K105" s="442"/>
      <c r="L105" s="135"/>
      <c r="M105" s="136"/>
      <c r="N105" s="136"/>
      <c r="O105" s="138"/>
      <c r="P105" s="452">
        <v>261842.25553112137</v>
      </c>
      <c r="Q105" s="138">
        <v>-85.746281816246466</v>
      </c>
    </row>
    <row r="106" spans="1:17" ht="14.25" customHeight="1">
      <c r="A106" s="133"/>
      <c r="B106" s="134">
        <v>9</v>
      </c>
      <c r="C106" s="560"/>
      <c r="D106" s="561"/>
      <c r="E106" s="387"/>
      <c r="F106" s="141"/>
      <c r="G106" s="143"/>
      <c r="H106" s="452"/>
      <c r="I106" s="138"/>
      <c r="J106" s="137"/>
      <c r="K106" s="442"/>
      <c r="L106" s="135"/>
      <c r="M106" s="136"/>
      <c r="N106" s="136"/>
      <c r="O106" s="138"/>
      <c r="P106" s="452">
        <v>316232.28412423731</v>
      </c>
      <c r="Q106" s="138">
        <v>-81.939235332479527</v>
      </c>
    </row>
    <row r="107" spans="1:17" ht="14.25" customHeight="1">
      <c r="A107" s="133"/>
      <c r="B107" s="134">
        <v>10</v>
      </c>
      <c r="C107" s="560"/>
      <c r="D107" s="561"/>
      <c r="E107" s="387"/>
      <c r="F107" s="141"/>
      <c r="G107" s="143"/>
      <c r="H107" s="452"/>
      <c r="I107" s="138"/>
      <c r="J107" s="137"/>
      <c r="K107" s="442"/>
      <c r="L107" s="135"/>
      <c r="M107" s="136"/>
      <c r="N107" s="136"/>
      <c r="O107" s="138"/>
      <c r="P107" s="452">
        <v>477343.68936609384</v>
      </c>
      <c r="Q107" s="138">
        <v>-71.553429914986367</v>
      </c>
    </row>
    <row r="108" spans="1:17" ht="14.25" customHeight="1">
      <c r="A108" s="133"/>
      <c r="B108" s="134">
        <v>11</v>
      </c>
      <c r="C108" s="560"/>
      <c r="D108" s="561"/>
      <c r="E108" s="387"/>
      <c r="F108" s="141"/>
      <c r="G108" s="143"/>
      <c r="H108" s="452"/>
      <c r="I108" s="138"/>
      <c r="J108" s="137"/>
      <c r="K108" s="442"/>
      <c r="L108" s="135"/>
      <c r="M108" s="136"/>
      <c r="N108" s="136"/>
      <c r="O108" s="138"/>
      <c r="P108" s="137"/>
      <c r="Q108" s="138"/>
    </row>
    <row r="109" spans="1:17" ht="14.25" customHeight="1" thickBot="1">
      <c r="A109" s="287"/>
      <c r="B109" s="288">
        <v>12</v>
      </c>
      <c r="C109" s="482"/>
      <c r="D109" s="501"/>
      <c r="E109" s="292"/>
      <c r="F109" s="293"/>
      <c r="G109" s="299"/>
      <c r="H109" s="455"/>
      <c r="I109" s="293"/>
      <c r="J109" s="406"/>
      <c r="K109" s="290"/>
      <c r="L109" s="445"/>
      <c r="M109" s="291"/>
      <c r="N109" s="291"/>
      <c r="O109" s="293"/>
      <c r="P109" s="292"/>
      <c r="Q109" s="293"/>
    </row>
    <row r="110" spans="1:17" ht="14.25" customHeight="1">
      <c r="A110" s="73"/>
      <c r="B110" s="73"/>
      <c r="C110" s="430"/>
      <c r="D110" s="430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</row>
    <row r="111" spans="1:17">
      <c r="A111" s="68" t="s">
        <v>100</v>
      </c>
      <c r="B111" s="166"/>
      <c r="C111" s="362"/>
      <c r="D111" s="362"/>
      <c r="E111" s="362"/>
      <c r="F111" s="362"/>
      <c r="G111" s="362"/>
      <c r="H111" s="362"/>
      <c r="I111" s="362"/>
      <c r="J111" s="378"/>
      <c r="K111" s="378"/>
      <c r="L111" s="378"/>
      <c r="M111" s="378"/>
      <c r="N111" s="378"/>
      <c r="O111" s="378"/>
      <c r="P111" s="166"/>
      <c r="Q111" s="166"/>
    </row>
    <row r="112" spans="1:17">
      <c r="A112" s="68"/>
      <c r="B112" s="166"/>
      <c r="C112" s="362"/>
      <c r="D112" s="362"/>
      <c r="E112" s="362"/>
      <c r="F112" s="362"/>
      <c r="G112" s="362"/>
      <c r="H112" s="362"/>
      <c r="I112" s="362"/>
      <c r="J112" s="166"/>
      <c r="K112" s="166"/>
      <c r="L112" s="166"/>
      <c r="M112" s="166"/>
      <c r="N112" s="166"/>
      <c r="O112" s="166"/>
      <c r="P112" s="166"/>
      <c r="Q112" s="166"/>
    </row>
    <row r="113" spans="1:17">
      <c r="A113" s="1"/>
      <c r="B113" s="1"/>
      <c r="C113" s="363"/>
      <c r="D113" s="363"/>
      <c r="E113" s="363"/>
      <c r="F113" s="363"/>
      <c r="G113" s="363"/>
      <c r="H113" s="363"/>
      <c r="I113" s="363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3"/>
      <c r="D114" s="363"/>
      <c r="E114" s="363"/>
      <c r="F114" s="363"/>
      <c r="G114" s="363"/>
      <c r="H114" s="363"/>
      <c r="I114" s="363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3"/>
      <c r="D115" s="363"/>
      <c r="E115" s="363"/>
      <c r="F115" s="363"/>
      <c r="G115" s="363"/>
      <c r="H115" s="363"/>
      <c r="I115" s="363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3"/>
      <c r="D116" s="363"/>
      <c r="E116" s="363"/>
      <c r="F116" s="363"/>
      <c r="G116" s="363"/>
      <c r="H116" s="363"/>
      <c r="I116" s="363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2021-01-14T17:25:20Z</cp:lastPrinted>
  <dcterms:created xsi:type="dcterms:W3CDTF">2017-03-22T22:23:09Z</dcterms:created>
  <dcterms:modified xsi:type="dcterms:W3CDTF">2021-04-15T14:59:10Z</dcterms:modified>
</cp:coreProperties>
</file>