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☆報告書\定期報告\"/>
    </mc:Choice>
  </mc:AlternateContent>
  <xr:revisionPtr revIDLastSave="0" documentId="13_ncr:1_{48FAB44E-F95E-4F97-BF12-50B9C52A810C}" xr6:coauthVersionLast="47" xr6:coauthVersionMax="47" xr10:uidLastSave="{00000000-0000-0000-0000-000000000000}"/>
  <bookViews>
    <workbookView xWindow="1125" yWindow="1125" windowWidth="21615" windowHeight="1206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91029"/>
</workbook>
</file>

<file path=xl/calcChain.xml><?xml version="1.0" encoding="utf-8"?>
<calcChain xmlns="http://schemas.openxmlformats.org/spreadsheetml/2006/main">
  <c r="N11" i="2" l="1"/>
  <c r="N10" i="2"/>
  <c r="N9" i="2"/>
  <c r="O98" i="2"/>
  <c r="O95" i="2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I92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N9" i="1"/>
  <c r="N10" i="1"/>
  <c r="F10" i="2"/>
  <c r="D10" i="2"/>
  <c r="P10" i="2"/>
  <c r="O74" i="2"/>
  <c r="O77" i="2" s="1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<sst xmlns="http://schemas.openxmlformats.org/spreadsheetml/2006/main" count="416" uniqueCount="105">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</sst>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183" fontId="0" fillId="0" borderId="14" xfId="0" applyNumberFormat="1" applyFont="1" applyFill="1" applyBorder="1" applyAlignment="1">
      <alignment vertical="center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6"/>
  <sheetViews>
    <sheetView tabSelected="1" zoomScale="85" zoomScaleNormal="85" zoomScaleSheetLayoutView="55" workbookViewId="0">
      <pane xSplit="2" ySplit="13" topLeftCell="C89" activePane="bottomRight" state="frozen"/>
      <selection activeCell="E82" sqref="E82"/>
      <selection pane="topRight" activeCell="E82" sqref="E82"/>
      <selection pane="bottomLeft" activeCell="E82" sqref="E82"/>
      <selection pane="bottomRight" activeCell="W9" sqref="W9"/>
    </sheetView>
  </sheetViews>
  <sheetFormatPr defaultRowHeight="13.5"/>
  <cols>
    <col min="1" max="1" width="5.125" customWidth="1"/>
    <col min="2" max="2" width="2.625" customWidth="1"/>
    <col min="3" max="4" width="7.5" style="368" customWidth="1"/>
    <col min="5" max="6" width="7.25" style="368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578" t="s">
        <v>6</v>
      </c>
      <c r="H1" s="579"/>
      <c r="I1" s="580" t="s">
        <v>7</v>
      </c>
      <c r="J1" s="579"/>
      <c r="K1" s="580" t="s">
        <v>8</v>
      </c>
      <c r="L1" s="579"/>
      <c r="M1" s="70" t="s">
        <v>9</v>
      </c>
      <c r="N1" s="70" t="s">
        <v>10</v>
      </c>
      <c r="O1" s="580" t="s">
        <v>11</v>
      </c>
      <c r="P1" s="579"/>
      <c r="Q1" s="580" t="s">
        <v>12</v>
      </c>
      <c r="R1" s="579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81" t="s">
        <v>68</v>
      </c>
      <c r="H2" s="582"/>
      <c r="I2" s="581" t="s">
        <v>35</v>
      </c>
      <c r="J2" s="582"/>
      <c r="K2" s="583"/>
      <c r="L2" s="584"/>
      <c r="M2" s="55" t="s">
        <v>18</v>
      </c>
      <c r="N2" s="55" t="s">
        <v>19</v>
      </c>
      <c r="O2" s="581" t="s">
        <v>20</v>
      </c>
      <c r="P2" s="582"/>
      <c r="Q2" s="581" t="s">
        <v>20</v>
      </c>
      <c r="R2" s="582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81" t="s">
        <v>66</v>
      </c>
      <c r="P3" s="582"/>
      <c r="Q3" s="581" t="s">
        <v>66</v>
      </c>
      <c r="R3" s="582"/>
      <c r="S3" s="55" t="s">
        <v>25</v>
      </c>
    </row>
    <row r="4" spans="1:21" s="1" customFormat="1" ht="14.25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1.1845447065742976</v>
      </c>
      <c r="D9" s="378">
        <v>1.1845447065750081</v>
      </c>
      <c r="E9" s="378">
        <v>-0.95044714450694956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3.7138591771005425</v>
      </c>
      <c r="D10" s="378">
        <v>3.7138591771007423</v>
      </c>
      <c r="E10" s="378">
        <v>2.5155174232168065</v>
      </c>
      <c r="F10" s="337">
        <v>4.8275890125555998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0.94200530654975356</v>
      </c>
      <c r="D11" s="378">
        <v>0.94200530654973136</v>
      </c>
      <c r="E11" s="378">
        <v>1.1589272413358165</v>
      </c>
      <c r="F11" s="337">
        <v>-2.3150953891664328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4.25" thickBot="1">
      <c r="A12" s="304">
        <v>2020</v>
      </c>
      <c r="B12" s="305"/>
      <c r="C12" s="338">
        <v>-5.7715016687921006</v>
      </c>
      <c r="D12" s="339">
        <v>-5.7715016687921894</v>
      </c>
      <c r="E12" s="339">
        <v>-2.2460841055475633</v>
      </c>
      <c r="F12" s="374">
        <v>0.64731841134211265</v>
      </c>
      <c r="G12" s="307">
        <f>AVERAGE(H86:H97)</f>
        <v>3.0484986784879191</v>
      </c>
      <c r="H12" s="308">
        <f>H97</f>
        <v>2.9712521705575812</v>
      </c>
      <c r="I12" s="306">
        <v>6.9358927924664915</v>
      </c>
      <c r="J12" s="375">
        <f>J97</f>
        <v>10.209142762668421</v>
      </c>
      <c r="K12" s="571">
        <v>10.57632440385945</v>
      </c>
      <c r="L12" s="412">
        <v>11.297544361111628</v>
      </c>
      <c r="M12" s="572">
        <v>-8.2075935281777106</v>
      </c>
      <c r="N12" s="573">
        <v>-11.401527423624287</v>
      </c>
      <c r="O12" s="413">
        <f>AVERAGE(O86:O97)</f>
        <v>0.3166666666666666</v>
      </c>
      <c r="P12" s="414">
        <f>AVERAGE(P86:P97)</f>
        <v>3.6500000000000004</v>
      </c>
      <c r="Q12" s="376">
        <f>AVERAGE(Q86:Q97)</f>
        <v>0.10000000000000002</v>
      </c>
      <c r="R12" s="308">
        <f>AVERAGE(R86:R97)</f>
        <v>0.58333333333333337</v>
      </c>
      <c r="S12" s="377">
        <f>AVERAGE(S86:S97)</f>
        <v>279.83079278164945</v>
      </c>
    </row>
    <row r="13" spans="1:21" s="1" customFormat="1" ht="14.25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4.25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4.25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4.25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 hidden="1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 hidden="1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 hidden="1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 hidden="1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 hidden="1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 hidden="1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 hidden="1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 hidden="1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 hidden="1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 hidden="1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 hidden="1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4.25" hidden="1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4.0662279699702708</v>
      </c>
      <c r="E62" s="342">
        <v>3.1133396188048001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4.4662213915041438</v>
      </c>
      <c r="D63" s="344">
        <v>4.7195509636894561</v>
      </c>
      <c r="E63" s="345">
        <v>3.6649968717907599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4.6127911957351442</v>
      </c>
      <c r="E64" s="345">
        <v>-2.5127132814434794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6.3593847180618113</v>
      </c>
      <c r="E65" s="345">
        <v>11.326519500931509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4.9217458583401985</v>
      </c>
      <c r="D66" s="344">
        <v>4.2654382300980398</v>
      </c>
      <c r="E66" s="345">
        <v>1.8359162969445286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4.1552701334142128</v>
      </c>
      <c r="E67" s="348">
        <v>8.3317560881520194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3.1048923830713004</v>
      </c>
      <c r="E68" s="348">
        <v>-0.3413054886216127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2.3974104064643509</v>
      </c>
      <c r="D69" s="349">
        <v>2.3986089977102942</v>
      </c>
      <c r="E69" s="348">
        <v>4.3289273759119729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1.6958339622587193</v>
      </c>
      <c r="E70" s="348">
        <v>-4.496190078938711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3.5773082938127532</v>
      </c>
      <c r="E71" s="348">
        <v>9.7458393891580286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3.0974254741586549</v>
      </c>
      <c r="D72" s="349">
        <v>2.8102154829310111</v>
      </c>
      <c r="E72" s="348">
        <v>-2.2364958738895324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4.25" thickBot="1">
      <c r="A73" s="158"/>
      <c r="B73" s="159">
        <v>12</v>
      </c>
      <c r="C73" s="350"/>
      <c r="D73" s="351">
        <v>2.931371075072553</v>
      </c>
      <c r="E73" s="384">
        <v>2.7136568078974133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1.6168906885292822</v>
      </c>
      <c r="E74" s="390">
        <v>3.4342665440830311</v>
      </c>
      <c r="F74" s="63">
        <v>-5.0070403091060145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1.1146890349571059</v>
      </c>
      <c r="D75" s="65">
        <v>0.50393472648946336</v>
      </c>
      <c r="E75" s="391">
        <v>0.97667387800708383</v>
      </c>
      <c r="F75" s="65">
        <v>-10.520487472000928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1.1914875354648968</v>
      </c>
      <c r="E76" s="397">
        <v>1.6468579649470128</v>
      </c>
      <c r="F76" s="396">
        <v>-5.8208970902334123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1.4134069436336549</v>
      </c>
      <c r="E77" s="391">
        <v>-1.2963946641891155</v>
      </c>
      <c r="F77" s="65">
        <v>2.1159222173796843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1.4748105307019532</v>
      </c>
      <c r="D78" s="396">
        <v>1.939722018288359</v>
      </c>
      <c r="E78" s="397">
        <v>2.2690486541194987</v>
      </c>
      <c r="F78" s="396">
        <v>-1.4609889691900246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1.0591809466163227</v>
      </c>
      <c r="E79" s="400">
        <v>-5.3875203945984218</v>
      </c>
      <c r="F79" s="407">
        <v>-0.63882179102895398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2.9887149524549406</v>
      </c>
      <c r="E80" s="140">
        <v>6.2867148456158706</v>
      </c>
      <c r="F80" s="146">
        <v>-2.7031362330446229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3.4036438672395919</v>
      </c>
      <c r="D81" s="146">
        <v>3.8090723891163636</v>
      </c>
      <c r="E81" s="140">
        <v>-0.93313618966612832</v>
      </c>
      <c r="F81" s="146">
        <v>4.3727427709503663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3.3971973926035126</v>
      </c>
      <c r="E82" s="400">
        <v>2.7007236436261017</v>
      </c>
      <c r="F82" s="407">
        <v>-1.37343534119998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-3.4941555351116316</v>
      </c>
      <c r="E83" s="140">
        <v>-5.7310955321136721</v>
      </c>
      <c r="F83" s="146">
        <v>-0.38063682963238588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-1.9517553005399702</v>
      </c>
      <c r="D84" s="407">
        <v>-3.9418195314611437</v>
      </c>
      <c r="E84" s="400">
        <v>3.0109554657802962</v>
      </c>
      <c r="F84" s="407">
        <v>-8.2202019446198094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1.4313750200425801</v>
      </c>
      <c r="E85" s="295">
        <v>4.3055077124790397</v>
      </c>
      <c r="F85" s="302">
        <v>1.9111331480268223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1.2948024523827817</v>
      </c>
      <c r="E86" s="390">
        <v>3.2596969016498223</v>
      </c>
      <c r="F86" s="63">
        <v>1.6408721228770462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" customHeight="1">
      <c r="A87" s="136"/>
      <c r="B87" s="137">
        <v>2</v>
      </c>
      <c r="C87" s="385">
        <v>0.17488790603163995</v>
      </c>
      <c r="D87" s="65">
        <v>3.2317539387895167</v>
      </c>
      <c r="E87" s="391">
        <v>3.0973579180280097</v>
      </c>
      <c r="F87" s="65">
        <v>9.9578310168482389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-3.5366018882476258</v>
      </c>
      <c r="E88" s="397">
        <v>0.9560125099961736</v>
      </c>
      <c r="F88" s="396">
        <v>2.3728410283649692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-13.818329724698275</v>
      </c>
      <c r="E89" s="391">
        <v>-6.4009601079751182</v>
      </c>
      <c r="F89" s="65">
        <v>-0.40214392226851636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-14.248626597263648</v>
      </c>
      <c r="D90" s="65">
        <v>-15.314307791228543</v>
      </c>
      <c r="E90" s="391">
        <v>-14.205717844766886</v>
      </c>
      <c r="F90" s="65">
        <v>2.1393017074422982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-13.584311534808313</v>
      </c>
      <c r="E91" s="400">
        <v>-8.3156197915123862</v>
      </c>
      <c r="F91" s="407">
        <v>2.8779167995947041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-11.249896453693054</v>
      </c>
      <c r="E92" s="140">
        <v>-7.4449277380379204</v>
      </c>
      <c r="F92" s="146">
        <v>1.305872737560132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-8.9988033168818315</v>
      </c>
      <c r="D93" s="407">
        <v>-10.900814864886065</v>
      </c>
      <c r="E93" s="400">
        <v>-7.8980151768041846</v>
      </c>
      <c r="F93" s="407">
        <v>-2.4627927492438806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-4.7567408233287978</v>
      </c>
      <c r="E94" s="400">
        <v>5.5601817314224533</v>
      </c>
      <c r="F94" s="407">
        <v>-0.85973655859803433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-0.91558731262378901</v>
      </c>
      <c r="E95" s="140">
        <v>6.1774107985233195</v>
      </c>
      <c r="F95" s="146">
        <v>1.9292717648269342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>
        <v>5.532900292659626E-3</v>
      </c>
      <c r="D96" s="407">
        <v>0.97811750457603708</v>
      </c>
      <c r="E96" s="400">
        <v>-1.157315520878377</v>
      </c>
      <c r="F96" s="407">
        <v>0.63630197782205133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0.8</v>
      </c>
      <c r="P96" s="406">
        <v>4.5999999999999996</v>
      </c>
      <c r="Q96" s="402">
        <v>1</v>
      </c>
      <c r="R96" s="403">
        <v>1.8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>
        <v>-7.1983267595199241E-2</v>
      </c>
      <c r="E97" s="295">
        <v>0.3943861677514926</v>
      </c>
      <c r="F97" s="302">
        <v>-8.2752097501280204</v>
      </c>
      <c r="G97" s="411">
        <v>0.33840947546530664</v>
      </c>
      <c r="H97" s="294">
        <v>2.9712521705575812</v>
      </c>
      <c r="I97" s="295">
        <v>2.7356091546582251</v>
      </c>
      <c r="J97" s="296">
        <v>10.209142762668421</v>
      </c>
      <c r="K97" s="297">
        <v>10.286318749044158</v>
      </c>
      <c r="L97" s="298">
        <v>11.44470527993842</v>
      </c>
      <c r="M97" s="292">
        <v>-8.501662669994591</v>
      </c>
      <c r="N97" s="299">
        <v>-11.674923820384874</v>
      </c>
      <c r="O97" s="300">
        <v>0.4</v>
      </c>
      <c r="P97" s="301">
        <v>4</v>
      </c>
      <c r="Q97" s="297">
        <v>0</v>
      </c>
      <c r="R97" s="298">
        <v>1</v>
      </c>
      <c r="S97" s="302">
        <v>351.77185714285719</v>
      </c>
    </row>
    <row r="98" spans="1:19" ht="14.25" customHeight="1">
      <c r="A98" s="110">
        <v>2021</v>
      </c>
      <c r="B98" s="112">
        <v>1</v>
      </c>
      <c r="C98" s="393"/>
      <c r="D98" s="63">
        <v>-2.9310766893473783</v>
      </c>
      <c r="E98" s="390">
        <v>-4.3150230219974546</v>
      </c>
      <c r="F98" s="63">
        <v>-0.21485016037789961</v>
      </c>
      <c r="G98" s="113">
        <v>0.70264193367060024</v>
      </c>
      <c r="H98" s="114">
        <v>3.1178050652340694</v>
      </c>
      <c r="I98" s="115">
        <v>1.132613261326143</v>
      </c>
      <c r="J98" s="116">
        <v>12.208721704394154</v>
      </c>
      <c r="K98" s="117">
        <v>10.227160890761226</v>
      </c>
      <c r="L98" s="118">
        <v>11.389277004719958</v>
      </c>
      <c r="M98" s="63">
        <v>-8.1593441524685169</v>
      </c>
      <c r="N98" s="119">
        <v>-10.93157834674181</v>
      </c>
      <c r="O98" s="120">
        <v>1.2</v>
      </c>
      <c r="P98" s="121">
        <v>4.3</v>
      </c>
      <c r="Q98" s="117">
        <v>0.5</v>
      </c>
      <c r="R98" s="118">
        <v>1.2</v>
      </c>
      <c r="S98" s="122">
        <v>361.53590000000003</v>
      </c>
    </row>
    <row r="99" spans="1:19" ht="13.9" customHeight="1">
      <c r="A99" s="136"/>
      <c r="B99" s="137">
        <v>2</v>
      </c>
      <c r="C99" s="385">
        <v>0.33658214256104824</v>
      </c>
      <c r="D99" s="65">
        <v>-2.0803738516719683</v>
      </c>
      <c r="E99" s="391">
        <v>-0.40886093835071913</v>
      </c>
      <c r="F99" s="65">
        <v>-6.8488667792941271</v>
      </c>
      <c r="G99" s="138">
        <v>0.18606381989021425</v>
      </c>
      <c r="H99" s="139">
        <v>2.8459554961321798</v>
      </c>
      <c r="I99" s="140">
        <v>3.5303715790254264</v>
      </c>
      <c r="J99" s="141">
        <v>17.539575614685088</v>
      </c>
      <c r="K99" s="142">
        <v>10.304521336183932</v>
      </c>
      <c r="L99" s="143">
        <v>11.916875406032052</v>
      </c>
      <c r="M99" s="65">
        <v>-7.3774725344573415</v>
      </c>
      <c r="N99" s="144">
        <v>-9.8831897879575354</v>
      </c>
      <c r="O99" s="392">
        <v>-0.2</v>
      </c>
      <c r="P99" s="145">
        <v>4.2</v>
      </c>
      <c r="Q99" s="142">
        <v>-0.4</v>
      </c>
      <c r="R99" s="143">
        <v>1.3</v>
      </c>
      <c r="S99" s="146">
        <v>383.75070000000005</v>
      </c>
    </row>
    <row r="100" spans="1:19" ht="14.25" customHeight="1">
      <c r="A100" s="394"/>
      <c r="B100" s="395">
        <v>3</v>
      </c>
      <c r="C100" s="386"/>
      <c r="D100" s="396">
        <v>5.770488109301164</v>
      </c>
      <c r="E100" s="397">
        <v>4.0289755556581985</v>
      </c>
      <c r="F100" s="396">
        <v>2.0828114641914031</v>
      </c>
      <c r="G100" s="398">
        <v>0.37143653078279826</v>
      </c>
      <c r="H100" s="399">
        <v>2.8840662478583745</v>
      </c>
      <c r="I100" s="400">
        <v>4.1765169424743842</v>
      </c>
      <c r="J100" s="401">
        <v>24.057328101006647</v>
      </c>
      <c r="K100" s="402">
        <v>10.353809664208082</v>
      </c>
      <c r="L100" s="403">
        <v>12.112026329632879</v>
      </c>
      <c r="M100" s="396">
        <v>-6.7212660111611644</v>
      </c>
      <c r="N100" s="404">
        <v>-8.8814722393842249</v>
      </c>
      <c r="O100" s="405">
        <v>1.3</v>
      </c>
      <c r="P100" s="406">
        <v>4.4000000000000004</v>
      </c>
      <c r="Q100" s="402">
        <v>0.9</v>
      </c>
      <c r="R100" s="403">
        <v>1.4</v>
      </c>
      <c r="S100" s="407">
        <v>408.45908695652162</v>
      </c>
    </row>
    <row r="101" spans="1:19" ht="14.25" customHeight="1">
      <c r="A101" s="136"/>
      <c r="B101" s="137">
        <v>4</v>
      </c>
      <c r="C101" s="387"/>
      <c r="D101" s="65">
        <v>14.052287174058243</v>
      </c>
      <c r="E101" s="391">
        <v>5.8286727333879851</v>
      </c>
      <c r="F101" s="65">
        <v>4.1720701656405845</v>
      </c>
      <c r="G101" s="138">
        <v>0.37931353501712284</v>
      </c>
      <c r="H101" s="139">
        <v>3.3234930006665886</v>
      </c>
      <c r="I101" s="140">
        <v>0.955852014853531</v>
      </c>
      <c r="J101" s="141">
        <v>25.414317444045786</v>
      </c>
      <c r="K101" s="142">
        <v>10.244367108474647</v>
      </c>
      <c r="L101" s="143">
        <v>11.977934477636602</v>
      </c>
      <c r="M101" s="65">
        <v>-0.2381556690577713</v>
      </c>
      <c r="N101" s="144">
        <v>-1.6003289532628862</v>
      </c>
      <c r="O101" s="392">
        <v>0.1</v>
      </c>
      <c r="P101" s="145">
        <v>5.8</v>
      </c>
      <c r="Q101" s="142">
        <v>-0.3</v>
      </c>
      <c r="R101" s="143">
        <v>2.4</v>
      </c>
      <c r="S101" s="146">
        <v>423.45359999999994</v>
      </c>
    </row>
    <row r="102" spans="1:19" ht="14.25" customHeight="1">
      <c r="A102" s="136"/>
      <c r="B102" s="137">
        <v>5</v>
      </c>
      <c r="C102" s="385"/>
      <c r="D102" s="65">
        <v>18.1037264541831</v>
      </c>
      <c r="E102" s="391">
        <v>8.8970998874955178</v>
      </c>
      <c r="F102" s="65">
        <v>-1.4263555044320864</v>
      </c>
      <c r="G102" s="138">
        <v>0.26728110599079091</v>
      </c>
      <c r="H102" s="139">
        <v>3.6490091463414753</v>
      </c>
      <c r="I102" s="140">
        <v>6.2461685171309789</v>
      </c>
      <c r="J102" s="141">
        <v>34.407582938388614</v>
      </c>
      <c r="K102" s="142">
        <v>10.037301451191201</v>
      </c>
      <c r="L102" s="143">
        <v>11.39865042665908</v>
      </c>
      <c r="M102" s="65">
        <v>6.5236105418817747</v>
      </c>
      <c r="N102" s="144">
        <v>7.9267984463026187</v>
      </c>
      <c r="O102" s="392">
        <v>-0.2</v>
      </c>
      <c r="P102" s="145">
        <v>5.8</v>
      </c>
      <c r="Q102" s="142">
        <v>-0.4</v>
      </c>
      <c r="R102" s="143">
        <v>2.1</v>
      </c>
      <c r="S102" s="146">
        <v>461.93731578947364</v>
      </c>
    </row>
    <row r="103" spans="1:19" ht="14.25" customHeight="1">
      <c r="A103" s="394"/>
      <c r="B103" s="395">
        <v>6</v>
      </c>
      <c r="C103" s="386"/>
      <c r="D103" s="396"/>
      <c r="E103" s="400"/>
      <c r="F103" s="407"/>
      <c r="G103" s="398">
        <v>8.2728191929404282E-2</v>
      </c>
      <c r="H103" s="399">
        <v>3.8039851272761993</v>
      </c>
      <c r="I103" s="400"/>
      <c r="J103" s="401"/>
      <c r="K103" s="402"/>
      <c r="L103" s="403"/>
      <c r="M103" s="396"/>
      <c r="N103" s="404"/>
      <c r="O103" s="405"/>
      <c r="P103" s="406"/>
      <c r="Q103" s="402"/>
      <c r="R103" s="403"/>
      <c r="S103" s="407">
        <v>436.01268181818182</v>
      </c>
    </row>
    <row r="104" spans="1:19" ht="14.25" customHeight="1">
      <c r="A104" s="136"/>
      <c r="B104" s="137">
        <v>7</v>
      </c>
      <c r="C104" s="387"/>
      <c r="D104" s="65"/>
      <c r="E104" s="140"/>
      <c r="F104" s="146"/>
      <c r="G104" s="138"/>
      <c r="H104" s="139"/>
      <c r="I104" s="140"/>
      <c r="J104" s="141"/>
      <c r="K104" s="142"/>
      <c r="L104" s="143"/>
      <c r="M104" s="65"/>
      <c r="N104" s="144"/>
      <c r="O104" s="392"/>
      <c r="P104" s="145"/>
      <c r="Q104" s="142"/>
      <c r="R104" s="143"/>
      <c r="S104" s="146"/>
    </row>
    <row r="105" spans="1:19" ht="14.25" customHeight="1">
      <c r="A105" s="394"/>
      <c r="B105" s="395">
        <v>8</v>
      </c>
      <c r="C105" s="385"/>
      <c r="D105" s="407"/>
      <c r="E105" s="400"/>
      <c r="F105" s="407"/>
      <c r="G105" s="398"/>
      <c r="H105" s="399"/>
      <c r="I105" s="400"/>
      <c r="J105" s="401"/>
      <c r="K105" s="402"/>
      <c r="L105" s="403"/>
      <c r="M105" s="396"/>
      <c r="N105" s="404"/>
      <c r="O105" s="405"/>
      <c r="P105" s="406"/>
      <c r="Q105" s="402"/>
      <c r="R105" s="403"/>
      <c r="S105" s="407"/>
    </row>
    <row r="106" spans="1:19" ht="14.25" customHeight="1">
      <c r="A106" s="394"/>
      <c r="B106" s="395">
        <v>9</v>
      </c>
      <c r="C106" s="386"/>
      <c r="D106" s="407"/>
      <c r="E106" s="400"/>
      <c r="F106" s="407"/>
      <c r="G106" s="398"/>
      <c r="H106" s="399"/>
      <c r="I106" s="400"/>
      <c r="J106" s="401"/>
      <c r="K106" s="402"/>
      <c r="L106" s="403"/>
      <c r="M106" s="396"/>
      <c r="N106" s="404"/>
      <c r="O106" s="405"/>
      <c r="P106" s="406"/>
      <c r="Q106" s="402"/>
      <c r="R106" s="403"/>
      <c r="S106" s="407"/>
    </row>
    <row r="107" spans="1:19" ht="14.25" customHeight="1">
      <c r="A107" s="136"/>
      <c r="B107" s="137">
        <v>10</v>
      </c>
      <c r="C107" s="387"/>
      <c r="D107" s="146"/>
      <c r="E107" s="140"/>
      <c r="F107" s="146"/>
      <c r="G107" s="138"/>
      <c r="H107" s="139"/>
      <c r="I107" s="140"/>
      <c r="J107" s="141"/>
      <c r="K107" s="142"/>
      <c r="L107" s="143"/>
      <c r="M107" s="65"/>
      <c r="N107" s="144"/>
      <c r="O107" s="392"/>
      <c r="P107" s="145"/>
      <c r="Q107" s="142"/>
      <c r="R107" s="143"/>
      <c r="S107" s="146"/>
    </row>
    <row r="108" spans="1:19" ht="14.25" customHeight="1">
      <c r="A108" s="394"/>
      <c r="B108" s="395">
        <v>11</v>
      </c>
      <c r="C108" s="385"/>
      <c r="D108" s="407"/>
      <c r="E108" s="400"/>
      <c r="F108" s="407"/>
      <c r="G108" s="398"/>
      <c r="H108" s="399"/>
      <c r="I108" s="400"/>
      <c r="J108" s="401"/>
      <c r="K108" s="402"/>
      <c r="L108" s="403"/>
      <c r="M108" s="396"/>
      <c r="N108" s="404"/>
      <c r="O108" s="405"/>
      <c r="P108" s="406"/>
      <c r="Q108" s="402"/>
      <c r="R108" s="403"/>
      <c r="S108" s="407"/>
    </row>
    <row r="109" spans="1:19" ht="14.25" customHeight="1" thickBot="1">
      <c r="A109" s="290"/>
      <c r="B109" s="291">
        <v>12</v>
      </c>
      <c r="C109" s="388"/>
      <c r="D109" s="302"/>
      <c r="E109" s="295"/>
      <c r="F109" s="302"/>
      <c r="G109" s="411"/>
      <c r="H109" s="294"/>
      <c r="I109" s="295"/>
      <c r="J109" s="296"/>
      <c r="K109" s="297"/>
      <c r="L109" s="298"/>
      <c r="M109" s="292"/>
      <c r="N109" s="299"/>
      <c r="O109" s="300"/>
      <c r="P109" s="301"/>
      <c r="Q109" s="297"/>
      <c r="R109" s="298"/>
      <c r="S109" s="302"/>
    </row>
    <row r="110" spans="1:19" ht="14.25" customHeight="1">
      <c r="A110" s="73"/>
      <c r="B110" s="73"/>
      <c r="C110" s="435"/>
      <c r="D110" s="149"/>
      <c r="E110" s="149"/>
      <c r="F110" s="149"/>
      <c r="G110" s="149"/>
      <c r="H110" s="149"/>
      <c r="I110" s="149"/>
      <c r="J110" s="149"/>
      <c r="K110" s="155"/>
      <c r="L110" s="155"/>
      <c r="M110" s="155"/>
      <c r="N110" s="155"/>
      <c r="O110" s="155"/>
      <c r="P110" s="155"/>
      <c r="Q110" s="155"/>
      <c r="R110" s="155"/>
      <c r="S110" s="149"/>
    </row>
    <row r="111" spans="1:19">
      <c r="A111" s="68" t="s">
        <v>30</v>
      </c>
      <c r="B111" s="169"/>
      <c r="C111" s="366"/>
      <c r="D111" s="366"/>
      <c r="E111" s="366"/>
      <c r="F111" s="366"/>
      <c r="G111" s="383"/>
      <c r="H111" s="38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</row>
    <row r="112" spans="1:19">
      <c r="A112" s="68" t="s">
        <v>62</v>
      </c>
      <c r="B112" s="169"/>
      <c r="C112" s="366"/>
      <c r="D112" s="366"/>
      <c r="E112" s="366"/>
      <c r="F112" s="366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70"/>
      <c r="S112" s="170"/>
    </row>
    <row r="113" spans="1:19">
      <c r="A113" s="68" t="s">
        <v>104</v>
      </c>
      <c r="B113" s="1"/>
      <c r="C113" s="367"/>
      <c r="D113" s="367"/>
      <c r="E113" s="367"/>
      <c r="F113" s="367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7"/>
      <c r="D114" s="367"/>
      <c r="E114" s="367"/>
      <c r="F114" s="36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7"/>
      <c r="D115" s="367"/>
      <c r="E115" s="367"/>
      <c r="F115" s="36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7"/>
      <c r="D116" s="367"/>
      <c r="E116" s="367"/>
      <c r="F116" s="367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0"/>
  <sheetViews>
    <sheetView zoomScale="85" zoomScaleNormal="85" workbookViewId="0">
      <pane xSplit="2" ySplit="3" topLeftCell="C85" activePane="bottomRight" state="frozen"/>
      <selection activeCell="K80" sqref="K80"/>
      <selection pane="topRight" activeCell="K80" sqref="K80"/>
      <selection pane="bottomLeft" activeCell="K80" sqref="K80"/>
      <selection pane="bottomRight" activeCell="D11" sqref="D11"/>
    </sheetView>
  </sheetViews>
  <sheetFormatPr defaultRowHeight="13.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1" customFormat="1" ht="14.25" customHeight="1">
      <c r="A1" s="69" t="s">
        <v>0</v>
      </c>
      <c r="B1" s="172" t="s">
        <v>1</v>
      </c>
      <c r="C1" s="585" t="s">
        <v>63</v>
      </c>
      <c r="D1" s="586"/>
      <c r="E1" s="585" t="s">
        <v>64</v>
      </c>
      <c r="F1" s="586"/>
      <c r="G1" s="173" t="s">
        <v>46</v>
      </c>
      <c r="H1" s="585" t="s">
        <v>47</v>
      </c>
      <c r="I1" s="586"/>
      <c r="J1" s="585" t="s">
        <v>48</v>
      </c>
      <c r="K1" s="586"/>
      <c r="L1" s="585" t="s">
        <v>49</v>
      </c>
      <c r="M1" s="586"/>
      <c r="N1" s="585" t="s">
        <v>70</v>
      </c>
      <c r="O1" s="586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587" t="s">
        <v>53</v>
      </c>
      <c r="I2" s="588"/>
      <c r="J2" s="587" t="s">
        <v>53</v>
      </c>
      <c r="K2" s="588"/>
      <c r="L2" s="587" t="s">
        <v>53</v>
      </c>
      <c r="M2" s="588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178600.136180662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74708.370904220443</v>
      </c>
      <c r="I9" s="322">
        <v>8.5511510337769501</v>
      </c>
      <c r="J9" s="321">
        <v>70497.506255942615</v>
      </c>
      <c r="K9" s="322">
        <v>14.681805180410246</v>
      </c>
      <c r="L9" s="321">
        <v>4210.8646482778295</v>
      </c>
      <c r="M9" s="322">
        <v>-42.716555742170726</v>
      </c>
      <c r="N9" s="321">
        <f>O71</f>
        <v>-11640.428494106824</v>
      </c>
      <c r="O9" s="319" t="s">
        <v>33</v>
      </c>
      <c r="P9" s="323">
        <f>P72</f>
        <v>39860.627115120005</v>
      </c>
      <c r="Q9" s="323">
        <f>Q72</f>
        <v>184859.93177401999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68762.563590578924</v>
      </c>
      <c r="I10" s="322">
        <v>-7.9586895573781398</v>
      </c>
      <c r="J10" s="321">
        <v>65809.955752623369</v>
      </c>
      <c r="K10" s="322">
        <v>-6.6492430048532452</v>
      </c>
      <c r="L10" s="321">
        <v>2952.6078379555438</v>
      </c>
      <c r="M10" s="322">
        <v>-29.88119817237277</v>
      </c>
      <c r="N10" s="321">
        <f>O83</f>
        <v>-10453.536549936838</v>
      </c>
      <c r="O10" s="319" t="s">
        <v>33</v>
      </c>
      <c r="P10" s="574">
        <f>P84</f>
        <v>40656.9457205</v>
      </c>
      <c r="Q10" s="323">
        <f>Q84</f>
        <v>200382.364239213</v>
      </c>
    </row>
    <row r="11" spans="1:33" ht="14.25" thickBot="1">
      <c r="A11" s="310">
        <v>2020</v>
      </c>
      <c r="B11" s="311"/>
      <c r="C11" s="380" t="s">
        <v>33</v>
      </c>
      <c r="D11" s="312">
        <f>D96</f>
        <v>53.91706927093005</v>
      </c>
      <c r="E11" s="380" t="s">
        <v>33</v>
      </c>
      <c r="F11" s="312">
        <f>F96</f>
        <v>4.9414904525445058</v>
      </c>
      <c r="G11" s="313">
        <f>AVERAGE(G85:G96)</f>
        <v>792.1652807682085</v>
      </c>
      <c r="H11" s="314">
        <v>73485.136686073776</v>
      </c>
      <c r="I11" s="315">
        <v>6.8679421605245095</v>
      </c>
      <c r="J11" s="314">
        <v>55116.268681260786</v>
      </c>
      <c r="K11" s="315">
        <v>-16.249345481342768</v>
      </c>
      <c r="L11" s="314">
        <v>18368.868004812997</v>
      </c>
      <c r="M11" s="315">
        <v>522.12352648674266</v>
      </c>
      <c r="N11" s="314">
        <f>O95</f>
        <v>3369.6464631755566</v>
      </c>
      <c r="O11" s="312"/>
      <c r="P11" s="316">
        <f>P96</f>
        <v>39199.982718590007</v>
      </c>
      <c r="Q11" s="316">
        <f>Q96</f>
        <v>204989.76448342999</v>
      </c>
    </row>
    <row r="12" spans="1:33" s="11" customFormat="1" ht="13.9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4.25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4.25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4.25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 hidden="1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164873.77429513799</v>
      </c>
    </row>
    <row r="50" spans="1:17" hidden="1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162838.34166730699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163022.10902426101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163518.902060322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167876.56672095601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169160.088319195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173524.719518539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172543.23981842201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175133.88470520801</v>
      </c>
    </row>
    <row r="58" spans="1:17" hidden="1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175796.59147476999</v>
      </c>
    </row>
    <row r="59" spans="1:17" hidden="1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178648.92821536801</v>
      </c>
    </row>
    <row r="60" spans="1:17" ht="14.25" hidden="1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178600.136180662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6620.029794707747</v>
      </c>
      <c r="I61" s="27">
        <v>19.203865105212703</v>
      </c>
      <c r="J61" s="258">
        <v>5486.0193445664499</v>
      </c>
      <c r="K61" s="35">
        <v>11.712680931783925</v>
      </c>
      <c r="L61" s="258">
        <v>1134.010450141297</v>
      </c>
      <c r="M61" s="35">
        <v>76.442931757699156</v>
      </c>
      <c r="N61" s="276"/>
      <c r="O61" s="277"/>
      <c r="P61" s="288">
        <v>38708.22492167999</v>
      </c>
      <c r="Q61" s="247">
        <v>179935.14717315999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6275.1130872456661</v>
      </c>
      <c r="I62" s="25">
        <v>35.607135266660393</v>
      </c>
      <c r="J62" s="256">
        <v>5077.2628729500802</v>
      </c>
      <c r="K62" s="33">
        <v>13.62540261726808</v>
      </c>
      <c r="L62" s="256">
        <v>1197.8502142955858</v>
      </c>
      <c r="M62" s="31">
        <v>653.37114423038599</v>
      </c>
      <c r="N62" s="278">
        <v>-1129.2131003307622</v>
      </c>
      <c r="O62" s="267">
        <f>N62</f>
        <v>-1129.2131003307622</v>
      </c>
      <c r="P62" s="289">
        <v>38391.853536590002</v>
      </c>
      <c r="Q62" s="197">
        <v>182199.288883634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6481.9146793726331</v>
      </c>
      <c r="I63" s="25">
        <v>17.951461907516375</v>
      </c>
      <c r="J63" s="256">
        <v>5867.1090174542069</v>
      </c>
      <c r="K63" s="33">
        <v>11.693220006760786</v>
      </c>
      <c r="L63" s="389">
        <v>614.80566191842627</v>
      </c>
      <c r="M63" s="31">
        <v>153.49661916510038</v>
      </c>
      <c r="N63" s="52"/>
      <c r="O63" s="42"/>
      <c r="P63" s="287">
        <v>38103.828427339991</v>
      </c>
      <c r="Q63" s="36">
        <v>182600.10186526499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6257.0597592271188</v>
      </c>
      <c r="I64" s="25">
        <v>24.039104239579757</v>
      </c>
      <c r="J64" s="256">
        <v>5484.4007568953502</v>
      </c>
      <c r="K64" s="33">
        <v>21.839282486315103</v>
      </c>
      <c r="L64" s="389">
        <v>772.65900233176853</v>
      </c>
      <c r="M64" s="31">
        <v>42.272253306048455</v>
      </c>
      <c r="N64" s="38"/>
      <c r="O64" s="271"/>
      <c r="P64" s="287">
        <v>37336.979591850002</v>
      </c>
      <c r="Q64" s="36">
        <v>183127.14564132501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6465.7264795452666</v>
      </c>
      <c r="I65" s="25">
        <v>12.045273793449041</v>
      </c>
      <c r="J65" s="256">
        <v>6071.1595347459097</v>
      </c>
      <c r="K65" s="33">
        <v>25.720657799329416</v>
      </c>
      <c r="L65" s="389">
        <v>394.56694479935686</v>
      </c>
      <c r="M65" s="31">
        <v>-58.093926027363338</v>
      </c>
      <c r="N65" s="278">
        <v>-3005.1925290894187</v>
      </c>
      <c r="O65" s="267">
        <f>O62+N65</f>
        <v>-4134.405629420181</v>
      </c>
      <c r="P65" s="287">
        <v>37281.215991270001</v>
      </c>
      <c r="Q65" s="36">
        <v>177278.34999908201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6200.5168121264533</v>
      </c>
      <c r="I66" s="25">
        <v>11.408253529535429</v>
      </c>
      <c r="J66" s="256">
        <v>5976.466882324451</v>
      </c>
      <c r="K66" s="33">
        <v>12.66952717179235</v>
      </c>
      <c r="L66" s="389">
        <v>224.04992980200223</v>
      </c>
      <c r="M66" s="31">
        <v>-14.209532223511298</v>
      </c>
      <c r="N66" s="37"/>
      <c r="O66" s="269"/>
      <c r="P66" s="287">
        <v>36986.887223170008</v>
      </c>
      <c r="Q66" s="36">
        <v>179198.97558355701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5972.4295635005737</v>
      </c>
      <c r="I67" s="25">
        <v>9.5190461129804902</v>
      </c>
      <c r="J67" s="256">
        <v>5757.7579240299383</v>
      </c>
      <c r="K67" s="33">
        <v>15.018613059983977</v>
      </c>
      <c r="L67" s="389">
        <v>214.67163947063545</v>
      </c>
      <c r="M67" s="31">
        <v>-52.016807858471381</v>
      </c>
      <c r="N67" s="38"/>
      <c r="O67" s="271"/>
      <c r="P67" s="287">
        <v>37575.877886410002</v>
      </c>
      <c r="Q67" s="36">
        <v>177396.46161158499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6165.5994020678027</v>
      </c>
      <c r="I68" s="25">
        <v>-1.044914396107588</v>
      </c>
      <c r="J68" s="256">
        <v>6541.9173458405603</v>
      </c>
      <c r="K68" s="33">
        <v>17.877907775561731</v>
      </c>
      <c r="L68" s="389">
        <v>-376.31794377275764</v>
      </c>
      <c r="M68" s="31">
        <v>-155.26245178947332</v>
      </c>
      <c r="N68" s="278">
        <v>-3530.4336459335418</v>
      </c>
      <c r="O68" s="267">
        <f>O65+N68</f>
        <v>-7664.8392753537228</v>
      </c>
      <c r="P68" s="287">
        <v>36780.743382730012</v>
      </c>
      <c r="Q68" s="36">
        <v>179809.55228266001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5443.2598502540786</v>
      </c>
      <c r="I69" s="25">
        <v>-7.3469123317779665</v>
      </c>
      <c r="J69" s="256">
        <v>5546.3032817841358</v>
      </c>
      <c r="K69" s="33">
        <v>10.137796258370235</v>
      </c>
      <c r="L69" s="389">
        <v>-103.04343153005721</v>
      </c>
      <c r="M69" s="31">
        <v>-112.28028080025641</v>
      </c>
      <c r="N69" s="40"/>
      <c r="O69" s="269"/>
      <c r="P69" s="287">
        <v>37133.648012039986</v>
      </c>
      <c r="Q69" s="36">
        <v>180793.27739066599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6466.1141626828048</v>
      </c>
      <c r="I70" s="25">
        <v>6.7704824724165169</v>
      </c>
      <c r="J70" s="256">
        <v>6874.0459095941715</v>
      </c>
      <c r="K70" s="33">
        <v>26.736565781723385</v>
      </c>
      <c r="L70" s="389">
        <v>-407.93174691136664</v>
      </c>
      <c r="M70" s="31">
        <v>-164.52548366344647</v>
      </c>
      <c r="N70" s="38"/>
      <c r="O70" s="271"/>
      <c r="P70" s="287">
        <v>37457.158173609991</v>
      </c>
      <c r="Q70" s="36">
        <v>184954.094297773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5899.4877351614014</v>
      </c>
      <c r="I71" s="25">
        <v>-3.7086326908314926</v>
      </c>
      <c r="J71" s="256">
        <v>5520.0632626754341</v>
      </c>
      <c r="K71" s="33">
        <v>-0.22905429461236304</v>
      </c>
      <c r="L71" s="389">
        <v>379.42447248596727</v>
      </c>
      <c r="M71" s="31">
        <v>-36.120436072917478</v>
      </c>
      <c r="N71" s="278">
        <v>-3975.5892187531008</v>
      </c>
      <c r="O71" s="267">
        <f>O68+N71</f>
        <v>-11640.428494106824</v>
      </c>
      <c r="P71" s="287">
        <v>39564.375911199997</v>
      </c>
      <c r="Q71" s="36">
        <v>184955.030771202</v>
      </c>
    </row>
    <row r="72" spans="1:17" ht="14.25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6461.1195783288931</v>
      </c>
      <c r="I72" s="34">
        <v>-8.0199754292114118</v>
      </c>
      <c r="J72" s="256">
        <v>6295.0001230819216</v>
      </c>
      <c r="K72" s="33">
        <v>11.274016172606505</v>
      </c>
      <c r="L72" s="389">
        <v>166.11945524697148</v>
      </c>
      <c r="M72" s="31">
        <v>-87.850329770832062</v>
      </c>
      <c r="N72" s="39"/>
      <c r="O72" s="41"/>
      <c r="P72" s="287">
        <v>39860.627115120005</v>
      </c>
      <c r="Q72" s="36">
        <v>184859.93177401999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6713.719937398364</v>
      </c>
      <c r="I73" s="224">
        <v>1.4152525833873941</v>
      </c>
      <c r="J73" s="258">
        <v>5650.2029911249838</v>
      </c>
      <c r="K73" s="35">
        <v>2.9927646303534727</v>
      </c>
      <c r="L73" s="258">
        <v>1063.5169462733802</v>
      </c>
      <c r="M73" s="35">
        <v>-6.2163010807469536</v>
      </c>
      <c r="N73" s="276"/>
      <c r="O73" s="277"/>
      <c r="P73" s="288">
        <v>38909.326389070004</v>
      </c>
      <c r="Q73" s="247">
        <v>184961.030305097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5448.1193127970027</v>
      </c>
      <c r="I74" s="25">
        <v>-13.178946147274228</v>
      </c>
      <c r="J74" s="256">
        <v>5274.2505563544419</v>
      </c>
      <c r="K74" s="33">
        <v>3.8798007574877502</v>
      </c>
      <c r="L74" s="256">
        <v>173.86875644256088</v>
      </c>
      <c r="M74" s="31">
        <v>-85.484933394213485</v>
      </c>
      <c r="N74" s="278">
        <v>-1668.538706645616</v>
      </c>
      <c r="O74" s="267">
        <f>N74</f>
        <v>-1668.538706645616</v>
      </c>
      <c r="P74" s="289">
        <v>38713.501337289999</v>
      </c>
      <c r="Q74" s="197">
        <v>184166.60268039501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6080.3771866639263</v>
      </c>
      <c r="I75" s="25">
        <v>-6.1947358546158853</v>
      </c>
      <c r="J75" s="256">
        <v>5524.4347654787707</v>
      </c>
      <c r="K75" s="33">
        <v>-5.8405980007531166</v>
      </c>
      <c r="L75" s="389">
        <v>555.94242118515558</v>
      </c>
      <c r="M75" s="31">
        <v>-9.5742840997259364</v>
      </c>
      <c r="N75" s="52"/>
      <c r="O75" s="42"/>
      <c r="P75" s="287">
        <v>38709.986450399985</v>
      </c>
      <c r="Q75" s="36">
        <v>187280.947439796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5697.8931964570083</v>
      </c>
      <c r="I76" s="25">
        <v>-8.9365705984431827</v>
      </c>
      <c r="J76" s="256">
        <v>5347.4362072595177</v>
      </c>
      <c r="K76" s="33">
        <v>-2.4973475810211698</v>
      </c>
      <c r="L76" s="389">
        <v>350.45698919749066</v>
      </c>
      <c r="M76" s="31">
        <v>-54.642735263568511</v>
      </c>
      <c r="N76" s="38"/>
      <c r="O76" s="271"/>
      <c r="P76" s="287">
        <v>37902.31474989</v>
      </c>
      <c r="Q76" s="36">
        <v>186858.009645766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6128.3926959653272</v>
      </c>
      <c r="I77" s="25">
        <v>-5.2172603441719367</v>
      </c>
      <c r="J77" s="256">
        <v>6013.1643526565913</v>
      </c>
      <c r="K77" s="33">
        <v>-0.95525709310396723</v>
      </c>
      <c r="L77" s="389">
        <v>115.22834330873593</v>
      </c>
      <c r="M77" s="31">
        <v>-70.796250211144468</v>
      </c>
      <c r="N77" s="278">
        <v>-3179.4411756071759</v>
      </c>
      <c r="O77" s="267">
        <f>O74+N77</f>
        <v>-4847.9798822527919</v>
      </c>
      <c r="P77" s="287">
        <v>38258.726355439998</v>
      </c>
      <c r="Q77" s="36">
        <v>189663.58418209499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5191.6954665872818</v>
      </c>
      <c r="I78" s="25">
        <v>-16.269955813460623</v>
      </c>
      <c r="J78" s="256">
        <v>4935.2485172882316</v>
      </c>
      <c r="K78" s="33">
        <v>-17.42197163537622</v>
      </c>
      <c r="L78" s="389">
        <v>256.44694929905017</v>
      </c>
      <c r="M78" s="31">
        <v>14.459732045298072</v>
      </c>
      <c r="N78" s="37"/>
      <c r="O78" s="269"/>
      <c r="P78" s="287">
        <v>39516.294610990008</v>
      </c>
      <c r="Q78" s="36">
        <v>189677.49001819501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5612.9960407720746</v>
      </c>
      <c r="I79" s="25">
        <v>-6.0182128379564714</v>
      </c>
      <c r="J79" s="256">
        <v>5819.5950603345755</v>
      </c>
      <c r="K79" s="33">
        <v>1.0739794399233116</v>
      </c>
      <c r="L79" s="389">
        <v>-206.59901956250087</v>
      </c>
      <c r="M79" s="31">
        <v>-196.23954988742759</v>
      </c>
      <c r="N79" s="38"/>
      <c r="O79" s="271"/>
      <c r="P79" s="287">
        <v>39082.925947350006</v>
      </c>
      <c r="Q79" s="36">
        <v>189816.21178688799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5906.6047418004682</v>
      </c>
      <c r="I80" s="25">
        <v>-4.2006404143038134</v>
      </c>
      <c r="J80" s="256">
        <v>5816.8608524327947</v>
      </c>
      <c r="K80" s="33">
        <v>-11.083241427205836</v>
      </c>
      <c r="L80" s="389">
        <v>89.743889367673546</v>
      </c>
      <c r="M80" s="31">
        <v>123.84789002298176</v>
      </c>
      <c r="N80" s="278">
        <v>-3337.7660745470853</v>
      </c>
      <c r="O80" s="267">
        <f>O77+N80</f>
        <v>-8185.7459567998776</v>
      </c>
      <c r="P80" s="287">
        <v>39503.239820579998</v>
      </c>
      <c r="Q80" s="36">
        <v>189756.45486772701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5186.3203727930641</v>
      </c>
      <c r="I81" s="25">
        <v>-4.7203235658319969</v>
      </c>
      <c r="J81" s="256">
        <v>5231.7781217347374</v>
      </c>
      <c r="K81" s="33">
        <v>-5.6708972457817364</v>
      </c>
      <c r="L81" s="389">
        <v>-45.457748941673344</v>
      </c>
      <c r="M81" s="31">
        <v>55.884864986844342</v>
      </c>
      <c r="N81" s="40"/>
      <c r="O81" s="269"/>
      <c r="P81" s="287">
        <v>38932.565119610001</v>
      </c>
      <c r="Q81" s="36">
        <v>192873.22886107501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5153.1083134486262</v>
      </c>
      <c r="I82" s="25">
        <v>-20.305949078532969</v>
      </c>
      <c r="J82" s="256">
        <v>5530.8883304340807</v>
      </c>
      <c r="K82" s="33">
        <v>-19.539549150892821</v>
      </c>
      <c r="L82" s="389">
        <v>-377.78001698545449</v>
      </c>
      <c r="M82" s="31">
        <v>7.3913663631733391</v>
      </c>
      <c r="N82" s="38"/>
      <c r="O82" s="271"/>
      <c r="P82" s="287">
        <v>39769.503034849993</v>
      </c>
      <c r="Q82" s="36">
        <v>194329.95303996099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5216.7138394925769</v>
      </c>
      <c r="I83" s="25">
        <v>-11.573443768675705</v>
      </c>
      <c r="J83" s="256">
        <v>5298.8419785517062</v>
      </c>
      <c r="K83" s="33">
        <v>-4.0075860293040773</v>
      </c>
      <c r="L83" s="389">
        <v>-82.128139059129353</v>
      </c>
      <c r="M83" s="31">
        <v>-121.64545120693732</v>
      </c>
      <c r="N83" s="278">
        <v>-2267.7905931369605</v>
      </c>
      <c r="O83" s="267">
        <f>O80+N83</f>
        <v>-10453.536549936838</v>
      </c>
      <c r="P83" s="287">
        <v>38786.282203799994</v>
      </c>
      <c r="Q83" s="36">
        <v>193883.40571228901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6426.6224864032083</v>
      </c>
      <c r="I84" s="26">
        <v>-0.53391817791750285</v>
      </c>
      <c r="J84" s="257">
        <v>5367.2540189729534</v>
      </c>
      <c r="K84" s="34">
        <v>-14.73782503525608</v>
      </c>
      <c r="L84" s="429">
        <v>1059.3684674302549</v>
      </c>
      <c r="M84" s="430">
        <v>537.71486961312326</v>
      </c>
      <c r="N84" s="431"/>
      <c r="O84" s="432"/>
      <c r="P84" s="433">
        <v>40656.9457205</v>
      </c>
      <c r="Q84" s="434">
        <v>200382.364239213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6510.1376678151537</v>
      </c>
      <c r="I85" s="224">
        <v>-3.0323318738568084</v>
      </c>
      <c r="J85" s="420">
        <v>5459.6429067678482</v>
      </c>
      <c r="K85" s="421">
        <v>-3.3726236854933589</v>
      </c>
      <c r="L85" s="420">
        <v>1050.4947610473055</v>
      </c>
      <c r="M85" s="421">
        <v>-1.2244454845505899</v>
      </c>
      <c r="N85" s="278"/>
      <c r="O85" s="267"/>
      <c r="P85" s="422">
        <v>37438.370977310013</v>
      </c>
      <c r="Q85" s="423">
        <v>198605.299583446</v>
      </c>
    </row>
    <row r="86" spans="1:17" ht="13.9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4971.7731983115427</v>
      </c>
      <c r="I86" s="25">
        <v>-8.743312822951177</v>
      </c>
      <c r="J86" s="256">
        <v>4265.6076469953896</v>
      </c>
      <c r="K86" s="33">
        <v>-19.123909616766966</v>
      </c>
      <c r="L86" s="256">
        <v>706.16555131615314</v>
      </c>
      <c r="M86" s="31">
        <v>306.14861793725504</v>
      </c>
      <c r="N86" s="278">
        <v>-243.99952272554174</v>
      </c>
      <c r="O86" s="267">
        <f>N86</f>
        <v>-243.99952272554174</v>
      </c>
      <c r="P86" s="289">
        <v>36153.840120580004</v>
      </c>
      <c r="Q86" s="197">
        <v>198699.99416614999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5716.5419848081829</v>
      </c>
      <c r="I87" s="25">
        <v>-5.9837603932489936</v>
      </c>
      <c r="J87" s="256">
        <v>4394.4785422905343</v>
      </c>
      <c r="K87" s="33">
        <v>-20.453788869933554</v>
      </c>
      <c r="L87" s="389">
        <v>1322.0634425176486</v>
      </c>
      <c r="M87" s="31">
        <v>137.80582163513978</v>
      </c>
      <c r="N87" s="52"/>
      <c r="O87" s="42"/>
      <c r="P87" s="287">
        <v>37952.469655589994</v>
      </c>
      <c r="Q87" s="36">
        <v>200152.91568275401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5849.7242827646096</v>
      </c>
      <c r="I88" s="25">
        <v>2.6646881763598307</v>
      </c>
      <c r="J88" s="256">
        <v>4191.1845052826566</v>
      </c>
      <c r="K88" s="33">
        <v>-21.622543162032837</v>
      </c>
      <c r="L88" s="389">
        <v>1658.539777481953</v>
      </c>
      <c r="M88" s="31">
        <v>373.25059239932216</v>
      </c>
      <c r="N88" s="38"/>
      <c r="O88" s="271"/>
      <c r="P88" s="287">
        <v>36884.833267679998</v>
      </c>
      <c r="Q88" s="36">
        <v>202362.105334541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5868.3574083222757</v>
      </c>
      <c r="I89" s="25">
        <v>-4.2431237772058488</v>
      </c>
      <c r="J89" s="256">
        <v>3779.681977326884</v>
      </c>
      <c r="K89" s="33">
        <v>-37.143211865529068</v>
      </c>
      <c r="L89" s="389">
        <v>2088.6754309953917</v>
      </c>
      <c r="M89" s="31">
        <v>1712.6403374550996</v>
      </c>
      <c r="N89" s="278">
        <v>2483.2725730986676</v>
      </c>
      <c r="O89" s="267">
        <f>O86+N89</f>
        <v>2239.2730503731259</v>
      </c>
      <c r="P89" s="287">
        <v>36756.019040170009</v>
      </c>
      <c r="Q89" s="36">
        <v>202073.266275398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6127.307467986062</v>
      </c>
      <c r="I90" s="25">
        <v>18.021318997236889</v>
      </c>
      <c r="J90" s="256">
        <v>3924.7240596459483</v>
      </c>
      <c r="K90" s="33">
        <v>-20.475654956430354</v>
      </c>
      <c r="L90" s="389">
        <v>2202.5834083401137</v>
      </c>
      <c r="M90" s="31">
        <v>758.88462091690462</v>
      </c>
      <c r="N90" s="37"/>
      <c r="O90" s="269"/>
      <c r="P90" s="287">
        <v>36390.170023039995</v>
      </c>
      <c r="Q90" s="36">
        <v>207459.73507947699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6238.3191270894777</v>
      </c>
      <c r="I91" s="25">
        <v>11.140629385361001</v>
      </c>
      <c r="J91" s="256">
        <v>4726.1994708175143</v>
      </c>
      <c r="K91" s="33">
        <v>-18.788173028901433</v>
      </c>
      <c r="L91" s="389">
        <v>1512.1196562719633</v>
      </c>
      <c r="M91" s="31">
        <v>831.91037376366296</v>
      </c>
      <c r="N91" s="38"/>
      <c r="O91" s="271"/>
      <c r="P91" s="287">
        <v>36851.418566240012</v>
      </c>
      <c r="Q91" s="36">
        <v>203601.602673813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5779.2473107482147</v>
      </c>
      <c r="I92" s="25">
        <v>-2.1561867878335805</v>
      </c>
      <c r="J92" s="256">
        <v>4515.2127865373714</v>
      </c>
      <c r="K92" s="33">
        <v>-22.377156664337829</v>
      </c>
      <c r="L92" s="389">
        <v>1264.0345242108433</v>
      </c>
      <c r="M92" s="31">
        <v>1308.4909102080421</v>
      </c>
      <c r="N92" s="278">
        <v>627.19650012719285</v>
      </c>
      <c r="O92" s="267">
        <f>O89+N92</f>
        <v>2866.4695505003187</v>
      </c>
      <c r="P92" s="287">
        <v>37782.958444150005</v>
      </c>
      <c r="Q92" s="36">
        <v>201900.672001864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5969.785902494782</v>
      </c>
      <c r="I93" s="25">
        <v>15.106385132158495</v>
      </c>
      <c r="J93" s="256">
        <v>4625.7114499946629</v>
      </c>
      <c r="K93" s="33">
        <v>-11.584334381885386</v>
      </c>
      <c r="L93" s="389">
        <v>1344.0744525001192</v>
      </c>
      <c r="M93" s="31">
        <v>3056.7554130863273</v>
      </c>
      <c r="N93" s="40"/>
      <c r="O93" s="269"/>
      <c r="P93" s="287">
        <v>37821.706221310014</v>
      </c>
      <c r="Q93" s="36">
        <v>202216.32761719599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6455.1823637156713</v>
      </c>
      <c r="I94" s="25">
        <v>25.267740770534175</v>
      </c>
      <c r="J94" s="256">
        <v>4829.0546384635918</v>
      </c>
      <c r="K94" s="33">
        <v>-12.689348438090898</v>
      </c>
      <c r="L94" s="389">
        <v>1626.1277252520795</v>
      </c>
      <c r="M94" s="31">
        <v>530.44302296028786</v>
      </c>
      <c r="N94" s="38"/>
      <c r="O94" s="271"/>
      <c r="P94" s="287">
        <v>38259.947758629998</v>
      </c>
      <c r="Q94" s="36">
        <v>201952.63429806399</v>
      </c>
    </row>
    <row r="95" spans="1:17" ht="14.25" customHeight="1">
      <c r="A95" s="123"/>
      <c r="B95" s="124">
        <v>11</v>
      </c>
      <c r="C95" s="18">
        <v>-1.4865657884005845</v>
      </c>
      <c r="D95" s="7">
        <v>50.19426600621366</v>
      </c>
      <c r="E95" s="19">
        <v>-0.67618832632387882</v>
      </c>
      <c r="F95" s="6">
        <v>6.0042478861884518</v>
      </c>
      <c r="G95" s="8">
        <v>762.88476190476194</v>
      </c>
      <c r="H95" s="389">
        <v>6571.6078923651903</v>
      </c>
      <c r="I95" s="25">
        <v>25.972175100262017</v>
      </c>
      <c r="J95" s="256">
        <v>4673.5868241925828</v>
      </c>
      <c r="K95" s="33">
        <v>-11.799845266003196</v>
      </c>
      <c r="L95" s="389">
        <v>1898.0210681726076</v>
      </c>
      <c r="M95" s="31">
        <v>2411.0484298275642</v>
      </c>
      <c r="N95" s="601">
        <v>503.17691267523787</v>
      </c>
      <c r="O95" s="267">
        <f>O92+N95</f>
        <v>3369.6464631755566</v>
      </c>
      <c r="P95" s="287">
        <v>37708.889282950004</v>
      </c>
      <c r="Q95" s="36">
        <v>201687.17207058499</v>
      </c>
    </row>
    <row r="96" spans="1:17" ht="14.25" customHeight="1" thickBot="1">
      <c r="A96" s="158"/>
      <c r="B96" s="159">
        <v>12</v>
      </c>
      <c r="C96" s="424">
        <v>6.746317217058162</v>
      </c>
      <c r="D96" s="425">
        <v>53.91706927093005</v>
      </c>
      <c r="E96" s="426">
        <v>0.8961605010102236</v>
      </c>
      <c r="F96" s="427">
        <v>4.9414904525445058</v>
      </c>
      <c r="G96" s="428">
        <v>734.73299999999995</v>
      </c>
      <c r="H96" s="429">
        <v>7427.1520796526202</v>
      </c>
      <c r="I96" s="26">
        <v>15.568513560057863</v>
      </c>
      <c r="J96" s="257">
        <v>5731.1838729458013</v>
      </c>
      <c r="K96" s="34">
        <v>6.780559531678132</v>
      </c>
      <c r="L96" s="429">
        <v>1695.9682067068188</v>
      </c>
      <c r="M96" s="430">
        <v>60.092381343083105</v>
      </c>
      <c r="N96" s="431"/>
      <c r="O96" s="432"/>
      <c r="P96" s="433">
        <v>39199.982718590007</v>
      </c>
      <c r="Q96" s="434">
        <v>204989.76448342999</v>
      </c>
    </row>
    <row r="97" spans="1:19" ht="14.25" customHeight="1">
      <c r="A97" s="394">
        <v>2021</v>
      </c>
      <c r="B97" s="395">
        <v>1</v>
      </c>
      <c r="C97" s="415">
        <v>5.1849829099994027</v>
      </c>
      <c r="D97" s="416">
        <v>63.632600033881737</v>
      </c>
      <c r="E97" s="417">
        <v>1.0799273500222917</v>
      </c>
      <c r="F97" s="418">
        <v>6.7209781311881933</v>
      </c>
      <c r="G97" s="419">
        <v>723.55599999999993</v>
      </c>
      <c r="H97" s="420">
        <v>7094.4655828941104</v>
      </c>
      <c r="I97" s="224">
        <v>8.9756614206141894</v>
      </c>
      <c r="J97" s="420">
        <v>5350.1558807208339</v>
      </c>
      <c r="K97" s="421">
        <v>-2.0053880430768278</v>
      </c>
      <c r="L97" s="420">
        <v>1744.3097021732765</v>
      </c>
      <c r="M97" s="421">
        <v>66.0464922675352</v>
      </c>
      <c r="N97" s="278"/>
      <c r="O97" s="267"/>
      <c r="P97" s="422">
        <v>38998.895926550002</v>
      </c>
      <c r="Q97" s="423">
        <v>206274.49599920801</v>
      </c>
    </row>
    <row r="98" spans="1:19" ht="13.9" customHeight="1">
      <c r="A98" s="123"/>
      <c r="B98" s="124">
        <v>2</v>
      </c>
      <c r="C98" s="230">
        <v>-1.3648721027848754</v>
      </c>
      <c r="D98" s="33">
        <v>61.498954272575816</v>
      </c>
      <c r="E98" s="231">
        <v>-1.2109054322386847</v>
      </c>
      <c r="F98" s="25">
        <v>5.0691238324355625</v>
      </c>
      <c r="G98" s="232">
        <v>722.62649999999996</v>
      </c>
      <c r="H98" s="256">
        <v>7141.9308333749786</v>
      </c>
      <c r="I98" s="25">
        <v>43.649570253937561</v>
      </c>
      <c r="J98" s="256">
        <v>5720.2117264866301</v>
      </c>
      <c r="K98" s="33">
        <v>34.100747182311423</v>
      </c>
      <c r="L98" s="256">
        <v>1421.7191068883485</v>
      </c>
      <c r="M98" s="31">
        <v>101.32943390378431</v>
      </c>
      <c r="N98" s="278">
        <v>-1553.6908609148174</v>
      </c>
      <c r="O98" s="267">
        <f>N98</f>
        <v>-1553.6908609148174</v>
      </c>
      <c r="P98" s="289">
        <v>39561.761184399991</v>
      </c>
      <c r="Q98" s="197">
        <v>207155.00975591101</v>
      </c>
    </row>
    <row r="99" spans="1:19" ht="14.25" customHeight="1">
      <c r="A99" s="123"/>
      <c r="B99" s="124">
        <v>3</v>
      </c>
      <c r="C99" s="18">
        <v>1.2129781163781495</v>
      </c>
      <c r="D99" s="7">
        <v>56.190384211552114</v>
      </c>
      <c r="E99" s="19">
        <v>0.76500420458434082</v>
      </c>
      <c r="F99" s="6">
        <v>5.2701558888429423</v>
      </c>
      <c r="G99" s="8">
        <v>726.36608695652171</v>
      </c>
      <c r="H99" s="389">
        <v>7660.7849650830158</v>
      </c>
      <c r="I99" s="25">
        <v>34.010823071739793</v>
      </c>
      <c r="J99" s="256">
        <v>6869.6365677976964</v>
      </c>
      <c r="K99" s="33">
        <v>56.324271507696011</v>
      </c>
      <c r="L99" s="389">
        <v>791.14839728531933</v>
      </c>
      <c r="M99" s="31">
        <v>-40.158061115530913</v>
      </c>
      <c r="N99" s="52"/>
      <c r="O99" s="42"/>
      <c r="P99" s="287">
        <v>40220.140151589992</v>
      </c>
      <c r="Q99" s="36">
        <v>211006.67239333701</v>
      </c>
    </row>
    <row r="100" spans="1:19" ht="14.25" customHeight="1">
      <c r="A100" s="123"/>
      <c r="B100" s="124">
        <v>4</v>
      </c>
      <c r="C100" s="18">
        <v>0.24992140798247853</v>
      </c>
      <c r="D100" s="7">
        <v>44.830375413648206</v>
      </c>
      <c r="E100" s="19">
        <v>0.70204658198649295</v>
      </c>
      <c r="F100" s="6">
        <v>4.3801486999170747</v>
      </c>
      <c r="G100" s="8">
        <v>707.84523809523796</v>
      </c>
      <c r="H100" s="389">
        <v>8114.4553471335657</v>
      </c>
      <c r="I100" s="25">
        <v>38.715176218504311</v>
      </c>
      <c r="J100" s="256">
        <v>6074.7199483295681</v>
      </c>
      <c r="K100" s="33">
        <v>44.940408628464446</v>
      </c>
      <c r="L100" s="389">
        <v>2039.7353988039977</v>
      </c>
      <c r="M100" s="31">
        <v>22.983809402556972</v>
      </c>
      <c r="N100" s="38"/>
      <c r="O100" s="271"/>
      <c r="P100" s="287">
        <v>42593.739617779996</v>
      </c>
      <c r="Q100" s="36">
        <v>212843.31473359201</v>
      </c>
    </row>
    <row r="101" spans="1:19" ht="14.25" customHeight="1">
      <c r="A101" s="123"/>
      <c r="B101" s="124">
        <v>5</v>
      </c>
      <c r="C101" s="18">
        <v>11.906039088104858</v>
      </c>
      <c r="D101" s="7">
        <v>56.420647973899499</v>
      </c>
      <c r="E101" s="19">
        <v>1.9894664539159113</v>
      </c>
      <c r="F101" s="6">
        <v>6.6738589581417873</v>
      </c>
      <c r="G101" s="8">
        <v>712.25949999999989</v>
      </c>
      <c r="H101" s="389">
        <v>7920.0473246261136</v>
      </c>
      <c r="I101" s="25">
        <v>34.961911375646814</v>
      </c>
      <c r="J101" s="256">
        <v>6606.4925164181495</v>
      </c>
      <c r="K101" s="33">
        <v>74.789639870454906</v>
      </c>
      <c r="L101" s="389">
        <v>1313.554808207964</v>
      </c>
      <c r="M101" s="31">
        <v>-37.110630559676352</v>
      </c>
      <c r="N101" s="278"/>
      <c r="O101" s="267"/>
      <c r="P101" s="287">
        <v>47847.333775900013</v>
      </c>
      <c r="Q101" s="36"/>
    </row>
    <row r="102" spans="1:19" ht="14.25" customHeight="1">
      <c r="A102" s="123"/>
      <c r="B102" s="124">
        <v>6</v>
      </c>
      <c r="C102" s="18">
        <v>2.9024371751652733</v>
      </c>
      <c r="D102" s="7">
        <v>53.920458863932573</v>
      </c>
      <c r="E102" s="19">
        <v>1.1059961342452462</v>
      </c>
      <c r="F102" s="6">
        <v>7.566742003646465</v>
      </c>
      <c r="G102" s="8">
        <v>726.54450000000008</v>
      </c>
      <c r="H102" s="389">
        <v>7445.4715520452046</v>
      </c>
      <c r="I102" s="25">
        <v>21.512941711286437</v>
      </c>
      <c r="J102" s="256">
        <v>6350.1358626742021</v>
      </c>
      <c r="K102" s="33">
        <v>61.798275908524694</v>
      </c>
      <c r="L102" s="389">
        <v>1095.3356893710024</v>
      </c>
      <c r="M102" s="31">
        <v>-50.270410408818201</v>
      </c>
      <c r="N102" s="37"/>
      <c r="O102" s="269"/>
      <c r="P102" s="287">
        <v>44952.305477459995</v>
      </c>
      <c r="Q102" s="36"/>
    </row>
    <row r="103" spans="1:19" ht="14.25" customHeight="1">
      <c r="A103" s="123"/>
      <c r="B103" s="124">
        <v>7</v>
      </c>
      <c r="C103" s="18"/>
      <c r="D103" s="7"/>
      <c r="E103" s="19"/>
      <c r="F103" s="6"/>
      <c r="G103" s="8"/>
      <c r="H103" s="389"/>
      <c r="I103" s="25"/>
      <c r="J103" s="256"/>
      <c r="K103" s="33"/>
      <c r="L103" s="389"/>
      <c r="M103" s="31"/>
      <c r="N103" s="38"/>
      <c r="O103" s="271"/>
      <c r="P103" s="287"/>
      <c r="Q103" s="36"/>
    </row>
    <row r="104" spans="1:19" ht="14.25" customHeight="1">
      <c r="A104" s="123"/>
      <c r="B104" s="124">
        <v>8</v>
      </c>
      <c r="C104" s="18"/>
      <c r="D104" s="7"/>
      <c r="E104" s="19"/>
      <c r="F104" s="6"/>
      <c r="G104" s="8"/>
      <c r="H104" s="389"/>
      <c r="I104" s="25"/>
      <c r="J104" s="256"/>
      <c r="K104" s="33"/>
      <c r="L104" s="389"/>
      <c r="M104" s="31"/>
      <c r="N104" s="278"/>
      <c r="O104" s="267"/>
      <c r="P104" s="287"/>
      <c r="Q104" s="36"/>
    </row>
    <row r="105" spans="1:19" ht="14.25" customHeight="1">
      <c r="A105" s="123"/>
      <c r="B105" s="124">
        <v>9</v>
      </c>
      <c r="C105" s="18"/>
      <c r="D105" s="7"/>
      <c r="E105" s="19"/>
      <c r="F105" s="6"/>
      <c r="G105" s="8"/>
      <c r="H105" s="389"/>
      <c r="I105" s="25"/>
      <c r="J105" s="256"/>
      <c r="K105" s="33"/>
      <c r="L105" s="389"/>
      <c r="M105" s="31"/>
      <c r="N105" s="40"/>
      <c r="O105" s="269"/>
      <c r="P105" s="287"/>
      <c r="Q105" s="36"/>
    </row>
    <row r="106" spans="1:19" ht="14.25" customHeight="1">
      <c r="A106" s="123"/>
      <c r="B106" s="124">
        <v>10</v>
      </c>
      <c r="C106" s="18"/>
      <c r="D106" s="7"/>
      <c r="E106" s="19"/>
      <c r="F106" s="6"/>
      <c r="G106" s="8"/>
      <c r="H106" s="389"/>
      <c r="I106" s="25"/>
      <c r="J106" s="256"/>
      <c r="K106" s="33"/>
      <c r="L106" s="389"/>
      <c r="M106" s="31"/>
      <c r="N106" s="38"/>
      <c r="O106" s="271"/>
      <c r="P106" s="287"/>
      <c r="Q106" s="36"/>
    </row>
    <row r="107" spans="1:19" ht="14.25" customHeight="1">
      <c r="A107" s="123"/>
      <c r="B107" s="124">
        <v>11</v>
      </c>
      <c r="C107" s="18"/>
      <c r="D107" s="7"/>
      <c r="E107" s="19"/>
      <c r="F107" s="6"/>
      <c r="G107" s="8"/>
      <c r="H107" s="389"/>
      <c r="I107" s="25"/>
      <c r="J107" s="256"/>
      <c r="K107" s="33"/>
      <c r="L107" s="389"/>
      <c r="M107" s="31"/>
      <c r="N107" s="39"/>
      <c r="O107" s="267"/>
      <c r="P107" s="287"/>
      <c r="Q107" s="36"/>
    </row>
    <row r="108" spans="1:19" ht="14.25" customHeight="1" thickBot="1">
      <c r="A108" s="158"/>
      <c r="B108" s="159">
        <v>12</v>
      </c>
      <c r="C108" s="424"/>
      <c r="D108" s="425"/>
      <c r="E108" s="426"/>
      <c r="F108" s="427"/>
      <c r="G108" s="428"/>
      <c r="H108" s="429"/>
      <c r="I108" s="26"/>
      <c r="J108" s="257"/>
      <c r="K108" s="34"/>
      <c r="L108" s="429"/>
      <c r="M108" s="430"/>
      <c r="N108" s="431"/>
      <c r="O108" s="432"/>
      <c r="P108" s="433"/>
      <c r="Q108" s="434"/>
    </row>
    <row r="109" spans="1:19" s="44" customFormat="1">
      <c r="A109" s="279" t="s">
        <v>30</v>
      </c>
      <c r="B109" s="279"/>
      <c r="C109" s="280"/>
      <c r="D109" s="280"/>
      <c r="E109" s="280"/>
      <c r="F109" s="280"/>
      <c r="G109" s="280"/>
      <c r="H109" s="281"/>
      <c r="I109" s="282"/>
      <c r="J109" s="283"/>
      <c r="K109" s="282"/>
      <c r="L109" s="281"/>
      <c r="M109" s="284"/>
      <c r="N109" s="590"/>
      <c r="O109" s="592"/>
      <c r="P109" s="285"/>
      <c r="Q109" s="286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3"/>
      <c r="I110" s="45"/>
      <c r="J110" s="46"/>
      <c r="K110" s="45"/>
      <c r="L110" s="303"/>
      <c r="M110" s="10"/>
      <c r="N110" s="591"/>
      <c r="O110" s="589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3"/>
      <c r="I111" s="45"/>
      <c r="J111" s="46"/>
      <c r="K111" s="45"/>
      <c r="L111" s="303"/>
      <c r="M111" s="10"/>
      <c r="N111" s="591"/>
      <c r="O111" s="589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93"/>
      <c r="O112" s="589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93"/>
      <c r="O113" s="589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93"/>
      <c r="O114" s="589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89"/>
      <c r="O115" s="589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91"/>
      <c r="O116" s="589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91"/>
      <c r="O117" s="589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89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89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89"/>
      <c r="P120" s="43"/>
      <c r="Q120" s="47"/>
    </row>
  </sheetData>
  <mergeCells count="16">
    <mergeCell ref="O118:O120"/>
    <mergeCell ref="N109:N111"/>
    <mergeCell ref="O109:O111"/>
    <mergeCell ref="N112:N114"/>
    <mergeCell ref="O112:O114"/>
    <mergeCell ref="N115:N117"/>
    <mergeCell ref="O115:O117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6"/>
  <sheetViews>
    <sheetView zoomScale="85" zoomScaleNormal="85" workbookViewId="0">
      <pane xSplit="2" ySplit="4" topLeftCell="C92" activePane="bottomRight" state="frozen"/>
      <selection activeCell="K80" sqref="K80"/>
      <selection pane="topRight" activeCell="K80" sqref="K80"/>
      <selection pane="bottomLeft" activeCell="K80" sqref="K80"/>
      <selection pane="bottomRight" activeCell="S3" sqref="S3"/>
    </sheetView>
  </sheetViews>
  <sheetFormatPr defaultRowHeight="13.5"/>
  <cols>
    <col min="1" max="1" width="5.125" customWidth="1"/>
    <col min="2" max="2" width="2.625" customWidth="1"/>
    <col min="3" max="9" width="7.5" style="368" customWidth="1"/>
    <col min="10" max="15" width="6.75" customWidth="1"/>
    <col min="16" max="17" width="7.125" hidden="1" customWidth="1"/>
  </cols>
  <sheetData>
    <row r="1" spans="1:19" s="1" customFormat="1">
      <c r="A1" s="438" t="s">
        <v>0</v>
      </c>
      <c r="B1" s="437" t="s">
        <v>1</v>
      </c>
      <c r="C1" s="596" t="s">
        <v>94</v>
      </c>
      <c r="D1" s="597"/>
      <c r="E1" s="596" t="s">
        <v>91</v>
      </c>
      <c r="F1" s="597"/>
      <c r="G1" s="324" t="s">
        <v>72</v>
      </c>
      <c r="H1" s="596" t="s">
        <v>74</v>
      </c>
      <c r="I1" s="597"/>
      <c r="J1" s="580" t="s">
        <v>93</v>
      </c>
      <c r="K1" s="578"/>
      <c r="L1" s="578"/>
      <c r="M1" s="578"/>
      <c r="N1" s="578"/>
      <c r="O1" s="579"/>
      <c r="P1" s="580" t="s">
        <v>102</v>
      </c>
      <c r="Q1" s="579"/>
    </row>
    <row r="2" spans="1:19" s="1" customFormat="1">
      <c r="A2" s="71"/>
      <c r="B2" s="72"/>
      <c r="C2" s="467" t="s">
        <v>95</v>
      </c>
      <c r="D2" s="475" t="s">
        <v>96</v>
      </c>
      <c r="E2" s="598" t="s">
        <v>92</v>
      </c>
      <c r="F2" s="599"/>
      <c r="G2" s="326" t="s">
        <v>73</v>
      </c>
      <c r="H2" s="598" t="s">
        <v>75</v>
      </c>
      <c r="I2" s="599"/>
      <c r="J2" s="600"/>
      <c r="K2" s="583"/>
      <c r="L2" s="583"/>
      <c r="M2" s="583"/>
      <c r="N2" s="583"/>
      <c r="O2" s="584"/>
      <c r="P2" s="581"/>
      <c r="Q2" s="582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594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4.25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595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0.88396541795849259</v>
      </c>
      <c r="D11" s="491" t="s">
        <v>33</v>
      </c>
      <c r="E11" s="552">
        <v>-0.6773111709506594</v>
      </c>
      <c r="F11" s="549" t="s">
        <v>33</v>
      </c>
      <c r="G11" s="336">
        <v>-5.3162236480293394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4.25" thickBot="1">
      <c r="A12" s="304">
        <v>2020</v>
      </c>
      <c r="B12" s="305"/>
      <c r="C12" s="474">
        <v>-2.7347860116994838</v>
      </c>
      <c r="D12" s="492" t="s">
        <v>34</v>
      </c>
      <c r="E12" s="553">
        <v>6.2214089084126556</v>
      </c>
      <c r="F12" s="575" t="s">
        <v>34</v>
      </c>
      <c r="G12" s="338">
        <v>-21.34999559975358</v>
      </c>
      <c r="H12" s="559">
        <f>SUM(H86:H97)</f>
        <v>258953</v>
      </c>
      <c r="I12" s="556">
        <f>(H12/H11-1)*100</f>
        <v>-30.552888612361151</v>
      </c>
      <c r="J12" s="379">
        <f>AVERAGE(J86:J97)</f>
        <v>26.371112439997216</v>
      </c>
      <c r="K12" s="443">
        <f t="shared" ref="K12:O12" si="12">AVERAGE(K86:K97)</f>
        <v>25.447602538718709</v>
      </c>
      <c r="L12" s="412">
        <f t="shared" si="12"/>
        <v>23.358869146382947</v>
      </c>
      <c r="M12" s="576">
        <f t="shared" si="12"/>
        <v>35.195149624720564</v>
      </c>
      <c r="N12" s="412">
        <f t="shared" si="12"/>
        <v>22.860209030394852</v>
      </c>
      <c r="O12" s="414">
        <f t="shared" si="12"/>
        <v>25.110397731707049</v>
      </c>
      <c r="P12" s="466"/>
      <c r="Q12" s="375"/>
    </row>
    <row r="13" spans="1:19" s="1" customFormat="1" ht="14.25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4.25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4.25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4.25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 hidden="1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 hidden="1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 hidden="1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 hidden="1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 hidden="1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 hidden="1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 hidden="1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 hidden="1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 hidden="1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 hidden="1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 hidden="1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4.25" hidden="1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1.8022745270775298</v>
      </c>
      <c r="E62" s="517">
        <v>0.3839247756190029</v>
      </c>
      <c r="F62" s="511">
        <v>-0.11556379859999355</v>
      </c>
      <c r="G62" s="341">
        <v>-2.2000000000000002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-1.2718733491781653</v>
      </c>
      <c r="E63" s="369">
        <v>4.5217042362215585</v>
      </c>
      <c r="F63" s="507">
        <v>0.62928642449062711</v>
      </c>
      <c r="G63" s="344">
        <v>0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0.70168438334767824</v>
      </c>
      <c r="E64" s="369">
        <v>10.523568153246426</v>
      </c>
      <c r="F64" s="507">
        <v>1.4693335474105007</v>
      </c>
      <c r="G64" s="344">
        <v>7.2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1.3651379280519071</v>
      </c>
      <c r="E65" s="369">
        <v>-1.2742532305840621</v>
      </c>
      <c r="F65" s="507">
        <v>-2.3496846166080831</v>
      </c>
      <c r="G65" s="344">
        <v>1.5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-0.9757822439049324</v>
      </c>
      <c r="E66" s="369">
        <v>4.2663607617441386</v>
      </c>
      <c r="F66" s="507">
        <v>-1.2524073311464545</v>
      </c>
      <c r="G66" s="344">
        <v>-0.9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2.0870423996554699</v>
      </c>
      <c r="E67" s="369">
        <v>6.5694265440865536</v>
      </c>
      <c r="F67" s="512">
        <v>3.1902599720141867</v>
      </c>
      <c r="G67" s="349">
        <v>5.7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-4.2072116788795855</v>
      </c>
      <c r="E68" s="369">
        <v>0.68659988306449937</v>
      </c>
      <c r="F68" s="512">
        <v>-2.5711173131246823</v>
      </c>
      <c r="G68" s="349">
        <v>-2.5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3.7614458970643749</v>
      </c>
      <c r="E69" s="518">
        <v>4.6273670568060501</v>
      </c>
      <c r="F69" s="512">
        <v>-1.0949767508404484</v>
      </c>
      <c r="G69" s="349">
        <v>-1.7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-2.0690332133632139</v>
      </c>
      <c r="E70" s="518">
        <v>4.1889561732776759</v>
      </c>
      <c r="F70" s="512">
        <v>1.5659598882562298</v>
      </c>
      <c r="G70" s="349">
        <v>-2.4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4.8671441171814323</v>
      </c>
      <c r="E71" s="518">
        <v>0.53901310549990067</v>
      </c>
      <c r="F71" s="512">
        <v>1.5512097868955799</v>
      </c>
      <c r="G71" s="349">
        <v>-4.0999999999999996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-6.8408391979771332</v>
      </c>
      <c r="E72" s="564">
        <v>2.3684918406773061</v>
      </c>
      <c r="F72" s="512">
        <v>0.18682898778572543</v>
      </c>
      <c r="G72" s="349">
        <v>-2.2000000000000002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4.25" thickBot="1">
      <c r="A73" s="158"/>
      <c r="B73" s="159">
        <v>12</v>
      </c>
      <c r="C73" s="485">
        <v>1.8187839720966679</v>
      </c>
      <c r="D73" s="502">
        <v>3.7360301820393405</v>
      </c>
      <c r="E73" s="563">
        <v>0.42919833628232534</v>
      </c>
      <c r="F73" s="513">
        <v>-0.66963548311882448</v>
      </c>
      <c r="G73" s="351">
        <v>-0.6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3.1495823792897539</v>
      </c>
      <c r="D74" s="503">
        <v>-0.49636978931376641</v>
      </c>
      <c r="E74" s="120">
        <v>0.46184109132752893</v>
      </c>
      <c r="F74" s="119">
        <v>-0.56575591679791648</v>
      </c>
      <c r="G74" s="63">
        <v>-2.7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4.4615610826046463</v>
      </c>
      <c r="D75" s="504">
        <v>-1.0814743470611732</v>
      </c>
      <c r="E75" s="392">
        <v>1.2189626350376588</v>
      </c>
      <c r="F75" s="144">
        <v>2.1724305650117293</v>
      </c>
      <c r="G75" s="65">
        <v>-2.9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2.9878664213385946</v>
      </c>
      <c r="D76" s="505">
        <v>0.637927973067276</v>
      </c>
      <c r="E76" s="405">
        <v>-0.86404816855181044</v>
      </c>
      <c r="F76" s="404">
        <v>-1.6045850048771571</v>
      </c>
      <c r="G76" s="396">
        <v>-2.8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2.7116840495631465</v>
      </c>
      <c r="D77" s="504">
        <v>1.8915720533410285</v>
      </c>
      <c r="E77" s="392">
        <v>1.6285025934133346</v>
      </c>
      <c r="F77" s="144">
        <v>1.994798703981937</v>
      </c>
      <c r="G77" s="65">
        <v>-5.6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5.6340786112487109</v>
      </c>
      <c r="D78" s="505">
        <v>1.7126290638455943</v>
      </c>
      <c r="E78" s="405">
        <v>2.6571743006086912</v>
      </c>
      <c r="F78" s="404">
        <v>-3.2711095453729189</v>
      </c>
      <c r="G78" s="396">
        <v>-4.7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2.0326673298101809</v>
      </c>
      <c r="D79" s="505">
        <v>-1.6561881466895523</v>
      </c>
      <c r="E79" s="405">
        <v>3.3203222839672946</v>
      </c>
      <c r="F79" s="398">
        <v>4.3412833379042004</v>
      </c>
      <c r="G79" s="407">
        <v>-4.0999999999999996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6.7919500300843225</v>
      </c>
      <c r="D80" s="504">
        <v>-1.1990061903007998</v>
      </c>
      <c r="E80" s="392">
        <v>-1.0033994285044607</v>
      </c>
      <c r="F80" s="138">
        <v>-3.5985825899832014</v>
      </c>
      <c r="G80" s="146">
        <v>-2.5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3.1735689903280502</v>
      </c>
      <c r="D81" s="504">
        <v>3.2205019706781135</v>
      </c>
      <c r="E81" s="519">
        <v>4.8232953914638461</v>
      </c>
      <c r="F81" s="138">
        <v>0.9893681671787613</v>
      </c>
      <c r="G81" s="146">
        <v>4.3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5.4324644884201376</v>
      </c>
      <c r="D82" s="505">
        <v>-4.2501969437115594</v>
      </c>
      <c r="E82" s="520">
        <v>-1.1368942179654478</v>
      </c>
      <c r="F82" s="398">
        <v>-0.44069776907988967</v>
      </c>
      <c r="G82" s="407">
        <v>-5.2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-9.341580636038799</v>
      </c>
      <c r="D83" s="504">
        <v>-7.5838111443006229</v>
      </c>
      <c r="E83" s="519">
        <v>-1.6362542190304283</v>
      </c>
      <c r="F83" s="138">
        <v>-1.3305162516700664</v>
      </c>
      <c r="G83" s="146">
        <v>-16.899999999999999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-4.5426208798085668</v>
      </c>
      <c r="D84" s="505">
        <v>-4.1567579239318864</v>
      </c>
      <c r="E84" s="520">
        <v>-9.5744474279365726</v>
      </c>
      <c r="F84" s="398">
        <v>-6.5634050091536444</v>
      </c>
      <c r="G84" s="407">
        <v>-16.899999999999999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1.2219374693557228</v>
      </c>
      <c r="D85" s="506">
        <v>12.272299654247632</v>
      </c>
      <c r="E85" s="411">
        <v>-6.1409608531664297</v>
      </c>
      <c r="F85" s="293">
        <v>5.4206614529272557</v>
      </c>
      <c r="G85" s="302">
        <v>-4.4000000000000004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1.8429355981799915</v>
      </c>
      <c r="D86" s="503">
        <v>1.6087751057096922</v>
      </c>
      <c r="E86" s="120">
        <v>-0.88300946602747443</v>
      </c>
      <c r="F86" s="119">
        <v>0.8971655176190918</v>
      </c>
      <c r="G86" s="63">
        <v>-3.3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" customHeight="1">
      <c r="A87" s="136"/>
      <c r="B87" s="137">
        <v>2</v>
      </c>
      <c r="C87" s="484">
        <v>4.048398326764314</v>
      </c>
      <c r="D87" s="504">
        <v>-7.6471805331079779E-2</v>
      </c>
      <c r="E87" s="392">
        <v>6.3520685801067218</v>
      </c>
      <c r="F87" s="144">
        <v>6.4878303031619122</v>
      </c>
      <c r="G87" s="65">
        <v>4.8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-8.9472227975042955</v>
      </c>
      <c r="D88" s="505">
        <v>-15.252313749602086</v>
      </c>
      <c r="E88" s="405">
        <v>7.3862113157967642</v>
      </c>
      <c r="F88" s="404">
        <v>5.1653032472039451</v>
      </c>
      <c r="G88" s="396">
        <v>-19.600000000000001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-25.080331400627927</v>
      </c>
      <c r="D89" s="504">
        <v>-18.284231842253828</v>
      </c>
      <c r="E89" s="392">
        <v>-8.1893701211984666</v>
      </c>
      <c r="F89" s="144">
        <v>-14.319160244721896</v>
      </c>
      <c r="G89" s="65">
        <v>-46.5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-23.368945031804671</v>
      </c>
      <c r="D90" s="566">
        <v>4.714252452069756</v>
      </c>
      <c r="E90" s="392">
        <v>2.2532533947004483</v>
      </c>
      <c r="F90" s="144">
        <v>5.0385449115002867</v>
      </c>
      <c r="G90" s="65">
        <v>-48.3</v>
      </c>
      <c r="H90" s="542">
        <v>8681</v>
      </c>
      <c r="I90" s="529">
        <v>-72.179848737341374</v>
      </c>
      <c r="J90" s="140">
        <v>21.2</v>
      </c>
      <c r="K90" s="447">
        <v>21.6</v>
      </c>
      <c r="L90" s="138">
        <v>21.5</v>
      </c>
      <c r="M90" s="139">
        <v>28.3</v>
      </c>
      <c r="N90" s="139">
        <v>19.7</v>
      </c>
      <c r="O90" s="141">
        <v>14.9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-15.89363188790638</v>
      </c>
      <c r="D91" s="566">
        <v>6.8698143605524953</v>
      </c>
      <c r="E91" s="392">
        <v>-7.5977976102329894</v>
      </c>
      <c r="F91" s="144">
        <v>-1.2804996013557224</v>
      </c>
      <c r="G91" s="146">
        <v>-55.7</v>
      </c>
      <c r="H91" s="457">
        <v>8971</v>
      </c>
      <c r="I91" s="141">
        <v>-68.46305280179989</v>
      </c>
      <c r="J91" s="140">
        <v>20.3</v>
      </c>
      <c r="K91" s="447">
        <v>17.399999999999999</v>
      </c>
      <c r="L91" s="138">
        <v>17.2</v>
      </c>
      <c r="M91" s="139">
        <v>31.3</v>
      </c>
      <c r="N91" s="139">
        <v>20.7</v>
      </c>
      <c r="O91" s="141">
        <v>15.1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-11.028276796680032</v>
      </c>
      <c r="D92" s="566">
        <v>6.614237129593703</v>
      </c>
      <c r="E92" s="392">
        <v>0.15883927973992967</v>
      </c>
      <c r="F92" s="144">
        <v>1.6420333097377116</v>
      </c>
      <c r="G92" s="146">
        <v>-47.4</v>
      </c>
      <c r="H92" s="457">
        <v>11464</v>
      </c>
      <c r="I92" s="141">
        <f>H92/H80*100-100</f>
        <v>-63.576285187774033</v>
      </c>
      <c r="J92" s="140">
        <v>21.2</v>
      </c>
      <c r="K92" s="447">
        <v>17</v>
      </c>
      <c r="L92" s="138">
        <v>15.1</v>
      </c>
      <c r="M92" s="139">
        <v>34.200000000000003</v>
      </c>
      <c r="N92" s="139">
        <v>23.5</v>
      </c>
      <c r="O92" s="141">
        <v>16.399999999999999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1.543074873526578</v>
      </c>
      <c r="D93" s="566">
        <v>29.348157596956771</v>
      </c>
      <c r="E93" s="392">
        <v>18.08898270071181</v>
      </c>
      <c r="F93" s="144">
        <v>19.176005394779615</v>
      </c>
      <c r="G93" s="146">
        <v>-22.4</v>
      </c>
      <c r="H93" s="457">
        <v>19037</v>
      </c>
      <c r="I93" s="141">
        <v>-42.415076076106352</v>
      </c>
      <c r="J93" s="140">
        <v>25.5</v>
      </c>
      <c r="K93" s="447">
        <v>23.6</v>
      </c>
      <c r="L93" s="138">
        <v>20.100000000000001</v>
      </c>
      <c r="M93" s="139">
        <v>38.299999999999997</v>
      </c>
      <c r="N93" s="139">
        <v>20.2</v>
      </c>
      <c r="O93" s="141">
        <v>25.3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6.7217611739600898</v>
      </c>
      <c r="D94" s="566">
        <v>2.7724392231087913</v>
      </c>
      <c r="E94" s="392">
        <v>4.8441413212988547</v>
      </c>
      <c r="F94" s="144">
        <v>-5.2073618985538639</v>
      </c>
      <c r="G94" s="146">
        <v>-13.2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15.486210158746914</v>
      </c>
      <c r="D95" s="566">
        <v>-1.2901803909901033</v>
      </c>
      <c r="E95" s="392">
        <v>15.604083741853483</v>
      </c>
      <c r="F95" s="144">
        <v>-0.48987995139165852</v>
      </c>
      <c r="G95" s="146">
        <v>6.1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15.387154841116143</v>
      </c>
      <c r="D96" s="566">
        <v>1.2106219632240789</v>
      </c>
      <c r="E96" s="392">
        <v>16.821729256938369</v>
      </c>
      <c r="F96" s="144">
        <v>-1.7680696616578007</v>
      </c>
      <c r="G96" s="146">
        <v>6.4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>
        <v>6.7750390391443176</v>
      </c>
      <c r="D97" s="506">
        <v>-1.1996092912387901</v>
      </c>
      <c r="E97" s="295">
        <v>17.937019026994999</v>
      </c>
      <c r="F97" s="296">
        <v>5.2141453346773003</v>
      </c>
      <c r="G97" s="302">
        <v>-3.4</v>
      </c>
      <c r="H97" s="460">
        <v>27962</v>
      </c>
      <c r="I97" s="296">
        <v>-10.061112898037949</v>
      </c>
      <c r="J97" s="411">
        <v>29.8</v>
      </c>
      <c r="K97" s="293">
        <v>26.9</v>
      </c>
      <c r="L97" s="450">
        <v>26.2</v>
      </c>
      <c r="M97" s="294">
        <v>37.700000000000003</v>
      </c>
      <c r="N97" s="294">
        <v>22.1</v>
      </c>
      <c r="O97" s="296">
        <v>36.4</v>
      </c>
      <c r="P97" s="295"/>
      <c r="Q97" s="296"/>
    </row>
    <row r="98" spans="1:17" ht="14.25" customHeight="1">
      <c r="A98" s="110">
        <v>2021</v>
      </c>
      <c r="B98" s="112">
        <v>1</v>
      </c>
      <c r="C98" s="486">
        <v>4.2867801837208788</v>
      </c>
      <c r="D98" s="503">
        <v>-2.7476552158882228</v>
      </c>
      <c r="E98" s="120">
        <v>16.587063487850116</v>
      </c>
      <c r="F98" s="119">
        <v>-3.3646960017229444</v>
      </c>
      <c r="G98" s="63">
        <v>-3.1</v>
      </c>
      <c r="H98" s="541">
        <v>24984</v>
      </c>
      <c r="I98" s="528">
        <v>-22.177921754298534</v>
      </c>
      <c r="J98" s="115">
        <v>29.489261627197301</v>
      </c>
      <c r="K98" s="445">
        <v>27.7326774597168</v>
      </c>
      <c r="L98" s="113">
        <v>27.048831939697301</v>
      </c>
      <c r="M98" s="114">
        <v>37.063938140869098</v>
      </c>
      <c r="N98" s="114">
        <v>23.188694000244102</v>
      </c>
      <c r="O98" s="116">
        <v>32.412162780761697</v>
      </c>
      <c r="P98" s="455">
        <v>2536409.1215689788</v>
      </c>
      <c r="Q98" s="116">
        <v>-5.881256661232781</v>
      </c>
    </row>
    <row r="99" spans="1:17" ht="13.9" customHeight="1">
      <c r="A99" s="136"/>
      <c r="B99" s="137">
        <v>2</v>
      </c>
      <c r="C99" s="484">
        <v>4.6118240475189225</v>
      </c>
      <c r="D99" s="504">
        <v>1.2494883037965643</v>
      </c>
      <c r="E99" s="392">
        <v>0.53378011830301342</v>
      </c>
      <c r="F99" s="144">
        <v>-1.7437768040710511</v>
      </c>
      <c r="G99" s="65">
        <v>-6.4</v>
      </c>
      <c r="H99" s="542">
        <v>24492</v>
      </c>
      <c r="I99" s="529">
        <v>-2.1298701298701261</v>
      </c>
      <c r="J99" s="140">
        <v>31.97389793396</v>
      </c>
      <c r="K99" s="447">
        <v>29.124719619751001</v>
      </c>
      <c r="L99" s="138">
        <v>30.429944992065401</v>
      </c>
      <c r="M99" s="139">
        <v>43.852359771728501</v>
      </c>
      <c r="N99" s="139">
        <v>23.494522094726602</v>
      </c>
      <c r="O99" s="141">
        <v>32.967945098877003</v>
      </c>
      <c r="P99" s="457">
        <v>2712964.0369718187</v>
      </c>
      <c r="Q99" s="141">
        <v>-1.5265849208206839</v>
      </c>
    </row>
    <row r="100" spans="1:17" ht="14.25" customHeight="1">
      <c r="A100" s="394"/>
      <c r="B100" s="395">
        <v>3</v>
      </c>
      <c r="C100" s="484">
        <v>18.115291581075226</v>
      </c>
      <c r="D100" s="505">
        <v>-1.9680463396457792</v>
      </c>
      <c r="E100" s="405">
        <v>1.6825862053584835</v>
      </c>
      <c r="F100" s="404">
        <v>3.622158082518534</v>
      </c>
      <c r="G100" s="396">
        <v>-3.9</v>
      </c>
      <c r="H100" s="543">
        <v>32511</v>
      </c>
      <c r="I100" s="530">
        <v>69.53120926109402</v>
      </c>
      <c r="J100" s="400">
        <v>29.189092636108398</v>
      </c>
      <c r="K100" s="451">
        <v>25.384239196777301</v>
      </c>
      <c r="L100" s="398">
        <v>28.663019180297901</v>
      </c>
      <c r="M100" s="399">
        <v>39.274822235107401</v>
      </c>
      <c r="N100" s="399">
        <v>23.418275833129901</v>
      </c>
      <c r="O100" s="401">
        <v>29.2051105499268</v>
      </c>
      <c r="P100" s="461">
        <v>987137.07217150694</v>
      </c>
      <c r="Q100" s="401">
        <v>-50.72120582107145</v>
      </c>
    </row>
    <row r="101" spans="1:17" ht="14.25" customHeight="1">
      <c r="A101" s="136"/>
      <c r="B101" s="137">
        <v>4</v>
      </c>
      <c r="C101" s="484">
        <v>32.989292290240371</v>
      </c>
      <c r="D101" s="504">
        <v>-5.1482885629179247</v>
      </c>
      <c r="E101" s="392">
        <v>16.195540096787948</v>
      </c>
      <c r="F101" s="144">
        <v>-4.0505962785912892</v>
      </c>
      <c r="G101" s="65">
        <v>-0.9</v>
      </c>
      <c r="H101" s="542">
        <v>27241</v>
      </c>
      <c r="I101" s="529">
        <v>205.87244554233101</v>
      </c>
      <c r="J101" s="140">
        <v>24.900484085083001</v>
      </c>
      <c r="K101" s="447">
        <v>22.900463104248001</v>
      </c>
      <c r="L101" s="138">
        <v>22.3007621765137</v>
      </c>
      <c r="M101" s="139">
        <v>34.152778625488303</v>
      </c>
      <c r="N101" s="139">
        <v>23.106691360473601</v>
      </c>
      <c r="O101" s="141">
        <v>22.0417289733887</v>
      </c>
      <c r="P101" s="457">
        <v>150923.89110319482</v>
      </c>
      <c r="Q101" s="141">
        <v>-91.454179482206257</v>
      </c>
    </row>
    <row r="102" spans="1:17" ht="14.25" customHeight="1">
      <c r="A102" s="136"/>
      <c r="B102" s="137">
        <v>5</v>
      </c>
      <c r="C102" s="565">
        <v>47.567345155352456</v>
      </c>
      <c r="D102" s="566">
        <v>26.353086529376913</v>
      </c>
      <c r="E102" s="392">
        <v>25.544544132233664</v>
      </c>
      <c r="F102" s="144">
        <v>14.31845160955838</v>
      </c>
      <c r="G102" s="65">
        <v>78.8</v>
      </c>
      <c r="H102" s="542">
        <v>34130</v>
      </c>
      <c r="I102" s="529">
        <v>293.15747033751876</v>
      </c>
      <c r="J102" s="140">
        <v>29.8312282562256</v>
      </c>
      <c r="K102" s="447">
        <v>28.940214157104499</v>
      </c>
      <c r="L102" s="138">
        <v>27.102739334106399</v>
      </c>
      <c r="M102" s="139">
        <v>39.096775054931598</v>
      </c>
      <c r="N102" s="139">
        <v>23.967649459838899</v>
      </c>
      <c r="O102" s="141">
        <v>30.0487670898438</v>
      </c>
      <c r="P102" s="457">
        <v>186462.84125867157</v>
      </c>
      <c r="Q102" s="141">
        <v>-88.656164724923443</v>
      </c>
    </row>
    <row r="103" spans="1:17" ht="14.25" customHeight="1">
      <c r="A103" s="136"/>
      <c r="B103" s="137">
        <v>6</v>
      </c>
      <c r="C103" s="565"/>
      <c r="D103" s="566"/>
      <c r="E103" s="392"/>
      <c r="F103" s="144"/>
      <c r="G103" s="146"/>
      <c r="H103" s="457">
        <v>35499</v>
      </c>
      <c r="I103" s="141">
        <v>295.70839371307545</v>
      </c>
      <c r="J103" s="140">
        <v>33.4</v>
      </c>
      <c r="K103" s="447">
        <v>33.1</v>
      </c>
      <c r="L103" s="138">
        <v>34.200000000000003</v>
      </c>
      <c r="M103" s="139">
        <v>43.7</v>
      </c>
      <c r="N103" s="139">
        <v>23.5</v>
      </c>
      <c r="O103" s="141">
        <v>32.5</v>
      </c>
      <c r="P103" s="457">
        <v>214364.5185996129</v>
      </c>
      <c r="Q103" s="141">
        <v>-86.131176799396059</v>
      </c>
    </row>
    <row r="104" spans="1:17" ht="14.25" customHeight="1">
      <c r="A104" s="136"/>
      <c r="B104" s="137">
        <v>7</v>
      </c>
      <c r="C104" s="565"/>
      <c r="D104" s="566"/>
      <c r="E104" s="392"/>
      <c r="F104" s="144"/>
      <c r="G104" s="146"/>
      <c r="H104" s="457"/>
      <c r="I104" s="141"/>
      <c r="J104" s="140"/>
      <c r="K104" s="447"/>
      <c r="L104" s="138"/>
      <c r="M104" s="139"/>
      <c r="N104" s="139"/>
      <c r="O104" s="141"/>
      <c r="P104" s="457">
        <v>206817.11540680387</v>
      </c>
      <c r="Q104" s="141">
        <v>-90.590876945028683</v>
      </c>
    </row>
    <row r="105" spans="1:17" ht="14.25" customHeight="1">
      <c r="A105" s="136"/>
      <c r="B105" s="137">
        <v>8</v>
      </c>
      <c r="C105" s="565"/>
      <c r="D105" s="566"/>
      <c r="E105" s="392"/>
      <c r="F105" s="144"/>
      <c r="G105" s="146"/>
      <c r="H105" s="457"/>
      <c r="I105" s="141"/>
      <c r="J105" s="140"/>
      <c r="K105" s="447"/>
      <c r="L105" s="138"/>
      <c r="M105" s="139"/>
      <c r="N105" s="139"/>
      <c r="O105" s="141"/>
      <c r="P105" s="457">
        <v>261842.25553112137</v>
      </c>
      <c r="Q105" s="141">
        <v>-85.746281816246466</v>
      </c>
    </row>
    <row r="106" spans="1:17" ht="14.25" customHeight="1">
      <c r="A106" s="136"/>
      <c r="B106" s="137">
        <v>9</v>
      </c>
      <c r="C106" s="565"/>
      <c r="D106" s="566"/>
      <c r="E106" s="392"/>
      <c r="F106" s="144"/>
      <c r="G106" s="146"/>
      <c r="H106" s="457"/>
      <c r="I106" s="141"/>
      <c r="J106" s="140"/>
      <c r="K106" s="447"/>
      <c r="L106" s="138"/>
      <c r="M106" s="139"/>
      <c r="N106" s="139"/>
      <c r="O106" s="141"/>
      <c r="P106" s="457">
        <v>316232.28412423731</v>
      </c>
      <c r="Q106" s="141">
        <v>-81.939235332479527</v>
      </c>
    </row>
    <row r="107" spans="1:17" ht="14.25" customHeight="1">
      <c r="A107" s="136"/>
      <c r="B107" s="137">
        <v>10</v>
      </c>
      <c r="C107" s="565"/>
      <c r="D107" s="566"/>
      <c r="E107" s="392"/>
      <c r="F107" s="144"/>
      <c r="G107" s="146"/>
      <c r="H107" s="457"/>
      <c r="I107" s="141"/>
      <c r="J107" s="140"/>
      <c r="K107" s="447"/>
      <c r="L107" s="138"/>
      <c r="M107" s="139"/>
      <c r="N107" s="139"/>
      <c r="O107" s="141"/>
      <c r="P107" s="457">
        <v>477343.68936609384</v>
      </c>
      <c r="Q107" s="141">
        <v>-71.553429914986367</v>
      </c>
    </row>
    <row r="108" spans="1:17" ht="14.25" customHeight="1">
      <c r="A108" s="136"/>
      <c r="B108" s="137">
        <v>11</v>
      </c>
      <c r="C108" s="565"/>
      <c r="D108" s="566"/>
      <c r="E108" s="392"/>
      <c r="F108" s="144"/>
      <c r="G108" s="146"/>
      <c r="H108" s="457"/>
      <c r="I108" s="141"/>
      <c r="J108" s="140"/>
      <c r="K108" s="447"/>
      <c r="L108" s="138"/>
      <c r="M108" s="139"/>
      <c r="N108" s="139"/>
      <c r="O108" s="141"/>
      <c r="P108" s="140"/>
      <c r="Q108" s="141"/>
    </row>
    <row r="109" spans="1:17" ht="14.25" customHeight="1" thickBot="1">
      <c r="A109" s="290"/>
      <c r="B109" s="291">
        <v>12</v>
      </c>
      <c r="C109" s="487"/>
      <c r="D109" s="506"/>
      <c r="E109" s="295"/>
      <c r="F109" s="296"/>
      <c r="G109" s="302"/>
      <c r="H109" s="460"/>
      <c r="I109" s="296"/>
      <c r="J109" s="411"/>
      <c r="K109" s="293"/>
      <c r="L109" s="450"/>
      <c r="M109" s="294"/>
      <c r="N109" s="294"/>
      <c r="O109" s="296"/>
      <c r="P109" s="295"/>
      <c r="Q109" s="296"/>
    </row>
    <row r="110" spans="1:17" ht="14.25" customHeight="1">
      <c r="A110" s="73"/>
      <c r="B110" s="73"/>
      <c r="C110" s="435"/>
      <c r="D110" s="435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</row>
    <row r="111" spans="1:17">
      <c r="A111" s="68" t="s">
        <v>101</v>
      </c>
      <c r="B111" s="169"/>
      <c r="C111" s="366"/>
      <c r="D111" s="366"/>
      <c r="E111" s="366"/>
      <c r="F111" s="366"/>
      <c r="G111" s="366"/>
      <c r="H111" s="366"/>
      <c r="I111" s="366"/>
      <c r="J111" s="383"/>
      <c r="K111" s="383"/>
      <c r="L111" s="383"/>
      <c r="M111" s="383"/>
      <c r="N111" s="383"/>
      <c r="O111" s="383"/>
      <c r="P111" s="169"/>
      <c r="Q111" s="169"/>
    </row>
    <row r="112" spans="1:17">
      <c r="A112" s="68"/>
      <c r="B112" s="169"/>
      <c r="C112" s="366"/>
      <c r="D112" s="366"/>
      <c r="E112" s="366"/>
      <c r="F112" s="366"/>
      <c r="G112" s="366"/>
      <c r="H112" s="366"/>
      <c r="I112" s="366"/>
      <c r="J112" s="169"/>
      <c r="K112" s="169"/>
      <c r="L112" s="169"/>
      <c r="M112" s="169"/>
      <c r="N112" s="169"/>
      <c r="O112" s="169"/>
      <c r="P112" s="169"/>
      <c r="Q112" s="169"/>
    </row>
    <row r="113" spans="1:17">
      <c r="A113" s="1"/>
      <c r="B113" s="1"/>
      <c r="C113" s="367"/>
      <c r="D113" s="367"/>
      <c r="E113" s="367"/>
      <c r="F113" s="367"/>
      <c r="G113" s="367"/>
      <c r="H113" s="367"/>
      <c r="I113" s="367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7"/>
      <c r="D114" s="367"/>
      <c r="E114" s="367"/>
      <c r="F114" s="367"/>
      <c r="G114" s="367"/>
      <c r="H114" s="367"/>
      <c r="I114" s="367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7"/>
      <c r="D115" s="367"/>
      <c r="E115" s="367"/>
      <c r="F115" s="367"/>
      <c r="G115" s="367"/>
      <c r="H115" s="367"/>
      <c r="I115" s="367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7"/>
      <c r="D116" s="367"/>
      <c r="E116" s="367"/>
      <c r="F116" s="367"/>
      <c r="G116" s="367"/>
      <c r="H116" s="367"/>
      <c r="I116" s="367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2020-06-04T02:43:27Z</cp:lastPrinted>
  <dcterms:created xsi:type="dcterms:W3CDTF">2017-03-22T22:23:09Z</dcterms:created>
  <dcterms:modified xsi:type="dcterms:W3CDTF">2021-07-09T16:06:36Z</dcterms:modified>
</cp:coreProperties>
</file>