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定期報告\2023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I14" i="3" s="1"/>
  <c r="Q13" i="2"/>
  <c r="P13" i="2"/>
  <c r="G13" i="2"/>
  <c r="F13" i="2"/>
  <c r="D13" i="2"/>
  <c r="N13" i="2"/>
  <c r="O115" i="2" l="1"/>
  <c r="O118" i="2"/>
  <c r="O106" i="2" l="1"/>
  <c r="O109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100" i="2" l="1"/>
  <c r="O103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8" i="2"/>
  <c r="O91" i="2" s="1"/>
  <c r="O94" i="2" s="1"/>
  <c r="O97" i="2" s="1"/>
  <c r="N11" i="2" s="1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/>
  <c r="O46" i="2" s="1"/>
  <c r="O49" i="2" s="1"/>
  <c r="O28" i="2"/>
  <c r="O31" i="2"/>
  <c r="O34" i="2" s="1"/>
  <c r="O37" i="2" s="1"/>
  <c r="O16" i="2"/>
  <c r="O19" i="2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<sst xmlns="http://schemas.openxmlformats.org/spreadsheetml/2006/main" count="428" uniqueCount="104">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</sst>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95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178" fontId="17" fillId="0" borderId="11" xfId="0" applyNumberFormat="1" applyFont="1" applyBorder="1" applyAlignment="1">
      <alignment horizontal="right" vertical="center" shrinkToFit="1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11" xfId="0" applyFont="1" applyFill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SheetLayoutView="55" workbookViewId="0">
      <pane xSplit="2" ySplit="15" topLeftCell="C110" activePane="bottomRight" state="frozen"/>
      <selection pane="topRight" activeCell="E82" sqref="E82"/>
      <selection pane="bottomLeft" activeCell="E82" sqref="E82"/>
      <selection pane="bottomRight" activeCell="P110" sqref="P110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60" t="s">
        <v>1</v>
      </c>
      <c r="C1" s="8" t="s">
        <v>2</v>
      </c>
      <c r="D1" s="8" t="s">
        <v>3</v>
      </c>
      <c r="E1" s="361" t="s">
        <v>4</v>
      </c>
      <c r="F1" s="8" t="s">
        <v>5</v>
      </c>
      <c r="G1" s="380" t="s">
        <v>6</v>
      </c>
      <c r="H1" s="381"/>
      <c r="I1" s="382" t="s">
        <v>7</v>
      </c>
      <c r="J1" s="381"/>
      <c r="K1" s="382" t="s">
        <v>8</v>
      </c>
      <c r="L1" s="381"/>
      <c r="M1" s="8" t="s">
        <v>9</v>
      </c>
      <c r="N1" s="8" t="s">
        <v>10</v>
      </c>
      <c r="O1" s="382" t="s">
        <v>11</v>
      </c>
      <c r="P1" s="381"/>
      <c r="Q1" s="382" t="s">
        <v>12</v>
      </c>
      <c r="R1" s="381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58" t="s">
        <v>16</v>
      </c>
      <c r="F2" s="1" t="s">
        <v>17</v>
      </c>
      <c r="G2" s="383" t="s">
        <v>18</v>
      </c>
      <c r="H2" s="384"/>
      <c r="I2" s="383" t="s">
        <v>19</v>
      </c>
      <c r="J2" s="384"/>
      <c r="K2" s="385"/>
      <c r="L2" s="386"/>
      <c r="M2" s="1" t="s">
        <v>20</v>
      </c>
      <c r="N2" s="1" t="s">
        <v>21</v>
      </c>
      <c r="O2" s="383" t="s">
        <v>22</v>
      </c>
      <c r="P2" s="384"/>
      <c r="Q2" s="383" t="s">
        <v>22</v>
      </c>
      <c r="R2" s="384"/>
      <c r="S2" s="1" t="s">
        <v>23</v>
      </c>
    </row>
    <row r="3" spans="1:21" s="7" customFormat="1" ht="14.25" customHeight="1">
      <c r="A3" s="9"/>
      <c r="B3" s="10"/>
      <c r="C3" s="1" t="s">
        <v>24</v>
      </c>
      <c r="D3" s="1" t="s">
        <v>25</v>
      </c>
      <c r="E3" s="1" t="s">
        <v>26</v>
      </c>
      <c r="F3" s="1" t="s">
        <v>26</v>
      </c>
      <c r="G3" s="11"/>
      <c r="H3" s="10"/>
      <c r="I3" s="9"/>
      <c r="J3" s="10"/>
      <c r="K3" s="12" t="s">
        <v>27</v>
      </c>
      <c r="L3" s="359" t="s">
        <v>28</v>
      </c>
      <c r="M3" s="1"/>
      <c r="N3" s="13"/>
      <c r="O3" s="383" t="s">
        <v>29</v>
      </c>
      <c r="P3" s="384"/>
      <c r="Q3" s="383" t="s">
        <v>29</v>
      </c>
      <c r="R3" s="384"/>
      <c r="S3" s="1" t="s">
        <v>30</v>
      </c>
    </row>
    <row r="4" spans="1:21" s="7" customFormat="1" ht="13.8" thickBot="1">
      <c r="A4" s="14" t="s">
        <v>31</v>
      </c>
      <c r="B4" s="15"/>
      <c r="C4" s="16" t="s">
        <v>32</v>
      </c>
      <c r="D4" s="16" t="s">
        <v>33</v>
      </c>
      <c r="E4" s="17" t="s">
        <v>32</v>
      </c>
      <c r="F4" s="16" t="s">
        <v>32</v>
      </c>
      <c r="G4" s="18" t="s">
        <v>32</v>
      </c>
      <c r="H4" s="19" t="s">
        <v>32</v>
      </c>
      <c r="I4" s="17" t="s">
        <v>32</v>
      </c>
      <c r="J4" s="19" t="s">
        <v>32</v>
      </c>
      <c r="K4" s="20" t="s">
        <v>32</v>
      </c>
      <c r="L4" s="19" t="s">
        <v>32</v>
      </c>
      <c r="M4" s="16" t="s">
        <v>32</v>
      </c>
      <c r="N4" s="16" t="s">
        <v>32</v>
      </c>
      <c r="O4" s="17" t="s">
        <v>32</v>
      </c>
      <c r="P4" s="19" t="s">
        <v>32</v>
      </c>
      <c r="Q4" s="17" t="s">
        <v>32</v>
      </c>
      <c r="R4" s="19" t="s">
        <v>32</v>
      </c>
      <c r="S4" s="16" t="s">
        <v>34</v>
      </c>
    </row>
    <row r="5" spans="1:21" s="7" customFormat="1">
      <c r="A5" s="21"/>
      <c r="B5" s="22"/>
      <c r="C5" s="23" t="s">
        <v>35</v>
      </c>
      <c r="D5" s="23" t="s">
        <v>36</v>
      </c>
      <c r="E5" s="24" t="s">
        <v>37</v>
      </c>
      <c r="F5" s="23" t="s">
        <v>37</v>
      </c>
      <c r="G5" s="24" t="s">
        <v>37</v>
      </c>
      <c r="H5" s="25" t="s">
        <v>38</v>
      </c>
      <c r="I5" s="26" t="s">
        <v>37</v>
      </c>
      <c r="J5" s="27" t="s">
        <v>38</v>
      </c>
      <c r="K5" s="24" t="s">
        <v>37</v>
      </c>
      <c r="L5" s="25" t="s">
        <v>37</v>
      </c>
      <c r="M5" s="23" t="s">
        <v>37</v>
      </c>
      <c r="N5" s="28" t="s">
        <v>37</v>
      </c>
      <c r="O5" s="26" t="s">
        <v>39</v>
      </c>
      <c r="P5" s="24" t="s">
        <v>39</v>
      </c>
      <c r="Q5" s="26" t="s">
        <v>39</v>
      </c>
      <c r="R5" s="29" t="s">
        <v>39</v>
      </c>
      <c r="S5" s="23" t="s">
        <v>40</v>
      </c>
    </row>
    <row r="6" spans="1:21" hidden="1">
      <c r="A6" s="30">
        <v>2014</v>
      </c>
      <c r="B6" s="31"/>
      <c r="C6" s="304">
        <v>1.7667397837445975</v>
      </c>
      <c r="D6" s="32">
        <v>1.7667397837000332</v>
      </c>
      <c r="E6" s="64" t="s">
        <v>41</v>
      </c>
      <c r="F6" s="3" t="s">
        <v>41</v>
      </c>
      <c r="G6" s="34">
        <v>4.3949999999999934</v>
      </c>
      <c r="H6" s="103" t="s">
        <v>41</v>
      </c>
      <c r="I6" s="64" t="s">
        <v>41</v>
      </c>
      <c r="J6" s="104" t="s">
        <v>41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41</v>
      </c>
      <c r="P6" s="104" t="s">
        <v>41</v>
      </c>
      <c r="Q6" s="105" t="s">
        <v>41</v>
      </c>
      <c r="R6" s="104" t="s">
        <v>41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4">
        <v>2.3037670361224505</v>
      </c>
      <c r="D7" s="32">
        <v>2.3037670361199414</v>
      </c>
      <c r="E7" s="33">
        <v>0.60588599479629579</v>
      </c>
      <c r="F7" s="305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41</v>
      </c>
      <c r="P7" s="104" t="s">
        <v>41</v>
      </c>
      <c r="Q7" s="105" t="s">
        <v>41</v>
      </c>
      <c r="R7" s="104" t="s">
        <v>41</v>
      </c>
      <c r="S7" s="38">
        <f t="shared" si="2"/>
        <v>249.55249999999998</v>
      </c>
    </row>
    <row r="8" spans="1:21" hidden="1">
      <c r="A8" s="39">
        <v>2016</v>
      </c>
      <c r="B8" s="40"/>
      <c r="C8" s="306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41</v>
      </c>
      <c r="Q8" s="46">
        <f t="shared" si="3"/>
        <v>0.13636363636363635</v>
      </c>
      <c r="R8" s="106" t="s">
        <v>41</v>
      </c>
      <c r="S8" s="45">
        <f t="shared" si="3"/>
        <v>220.59203968253971</v>
      </c>
    </row>
    <row r="9" spans="1:21">
      <c r="A9" s="97">
        <v>2017</v>
      </c>
      <c r="B9" s="98"/>
      <c r="C9" s="306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6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6">
        <v>0.7705395838868867</v>
      </c>
      <c r="D11" s="110">
        <v>0.77053958386898991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6">
        <v>-5.9782240617305638</v>
      </c>
      <c r="D12" s="110">
        <v>-5.9782240617099358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v>6.9358927924664915</v>
      </c>
      <c r="J12" s="47">
        <f>J99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6">
        <v>11.668224701614282</v>
      </c>
      <c r="D13" s="110">
        <v>11.668224701660691</v>
      </c>
      <c r="E13" s="110">
        <v>5.1507308299502119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v>26.94055884843354</v>
      </c>
      <c r="J13" s="47">
        <f>J111</f>
        <v>31.533153315331553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7"/>
      <c r="D14" s="99"/>
      <c r="E14" s="99"/>
      <c r="F14" s="109"/>
      <c r="G14" s="100">
        <f>AVERAGE(H112:H123)</f>
        <v>11.612559064598164</v>
      </c>
      <c r="H14" s="101">
        <f>H123</f>
        <v>12.789579508698324</v>
      </c>
      <c r="I14" s="99">
        <f>AVERAGE(J112:J123)</f>
        <v>19.789996119653402</v>
      </c>
      <c r="J14" s="107">
        <f>J123</f>
        <v>3.0337591240875872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0.85833333333333339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8" t="s">
        <v>42</v>
      </c>
      <c r="D15" s="309" t="s">
        <v>43</v>
      </c>
      <c r="E15" s="309" t="s">
        <v>43</v>
      </c>
      <c r="F15" s="310" t="s">
        <v>43</v>
      </c>
      <c r="G15" s="311" t="s">
        <v>44</v>
      </c>
      <c r="H15" s="312" t="s">
        <v>43</v>
      </c>
      <c r="I15" s="309" t="s">
        <v>44</v>
      </c>
      <c r="J15" s="313" t="s">
        <v>43</v>
      </c>
      <c r="K15" s="311" t="s">
        <v>45</v>
      </c>
      <c r="L15" s="311" t="s">
        <v>45</v>
      </c>
      <c r="M15" s="310" t="s">
        <v>43</v>
      </c>
      <c r="N15" s="314" t="s">
        <v>43</v>
      </c>
      <c r="O15" s="309" t="s">
        <v>44</v>
      </c>
      <c r="P15" s="313" t="s">
        <v>43</v>
      </c>
      <c r="Q15" s="311" t="s">
        <v>44</v>
      </c>
      <c r="R15" s="312" t="s">
        <v>43</v>
      </c>
      <c r="S15" s="310" t="s">
        <v>46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47</v>
      </c>
      <c r="F16" s="2" t="s">
        <v>47</v>
      </c>
      <c r="G16" s="51" t="s">
        <v>47</v>
      </c>
      <c r="H16" s="52" t="s">
        <v>41</v>
      </c>
      <c r="I16" s="53" t="s">
        <v>47</v>
      </c>
      <c r="J16" s="54" t="s">
        <v>41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41</v>
      </c>
      <c r="F17" s="3" t="s">
        <v>41</v>
      </c>
      <c r="G17" s="59">
        <v>0.48185662307012045</v>
      </c>
      <c r="H17" s="60" t="s">
        <v>47</v>
      </c>
      <c r="I17" s="61">
        <v>1.1466260781329396</v>
      </c>
      <c r="J17" s="62" t="s">
        <v>41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41</v>
      </c>
      <c r="F18" s="3" t="s">
        <v>41</v>
      </c>
      <c r="G18" s="59">
        <v>0.84165198669015062</v>
      </c>
      <c r="H18" s="60" t="s">
        <v>41</v>
      </c>
      <c r="I18" s="61">
        <v>-2.0064205457463902</v>
      </c>
      <c r="J18" s="62" t="s">
        <v>41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41</v>
      </c>
      <c r="F19" s="3" t="s">
        <v>41</v>
      </c>
      <c r="G19" s="59">
        <v>0.62111801242235032</v>
      </c>
      <c r="H19" s="60" t="s">
        <v>41</v>
      </c>
      <c r="I19" s="61">
        <v>-0.67567567567569098</v>
      </c>
      <c r="J19" s="62" t="s">
        <v>41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41</v>
      </c>
      <c r="F20" s="3" t="s">
        <v>41</v>
      </c>
      <c r="G20" s="59">
        <v>0.33757716049382935</v>
      </c>
      <c r="H20" s="60" t="s">
        <v>41</v>
      </c>
      <c r="I20" s="61">
        <v>1.6285301999587665</v>
      </c>
      <c r="J20" s="62" t="s">
        <v>41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41</v>
      </c>
      <c r="F21" s="3" t="s">
        <v>41</v>
      </c>
      <c r="G21" s="59">
        <v>0.1</v>
      </c>
      <c r="H21" s="60" t="s">
        <v>41</v>
      </c>
      <c r="I21" s="61">
        <v>-0.4563894523326506</v>
      </c>
      <c r="J21" s="62" t="s">
        <v>41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41</v>
      </c>
      <c r="F22" s="3" t="s">
        <v>41</v>
      </c>
      <c r="G22" s="59">
        <v>0.2305918524212025</v>
      </c>
      <c r="H22" s="60" t="s">
        <v>41</v>
      </c>
      <c r="I22" s="61">
        <v>2.5063678043810489</v>
      </c>
      <c r="J22" s="62" t="s">
        <v>41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41</v>
      </c>
      <c r="F23" s="3" t="s">
        <v>41</v>
      </c>
      <c r="G23" s="59">
        <v>0.32592024539876974</v>
      </c>
      <c r="H23" s="60" t="s">
        <v>41</v>
      </c>
      <c r="I23" s="61">
        <v>-0.1</v>
      </c>
      <c r="J23" s="62" t="s">
        <v>41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41</v>
      </c>
      <c r="F24" s="3" t="s">
        <v>41</v>
      </c>
      <c r="G24" s="59">
        <v>0.84081788648959765</v>
      </c>
      <c r="H24" s="60" t="s">
        <v>41</v>
      </c>
      <c r="I24" s="61">
        <v>0.54708870652599995</v>
      </c>
      <c r="J24" s="62" t="s">
        <v>41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41</v>
      </c>
      <c r="F25" s="3" t="s">
        <v>41</v>
      </c>
      <c r="G25" s="59">
        <v>1.0422588592003068</v>
      </c>
      <c r="H25" s="60" t="s">
        <v>41</v>
      </c>
      <c r="I25" s="61">
        <v>-1.3602798289933937</v>
      </c>
      <c r="J25" s="62" t="s">
        <v>41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41</v>
      </c>
      <c r="F26" s="3" t="s">
        <v>41</v>
      </c>
      <c r="G26" s="59">
        <v>1.8754688672162345E-2</v>
      </c>
      <c r="H26" s="60" t="s">
        <v>41</v>
      </c>
      <c r="I26" s="61">
        <v>-9.8502758077223529E-2</v>
      </c>
      <c r="J26" s="62" t="s">
        <v>41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41</v>
      </c>
      <c r="F27" s="6" t="s">
        <v>41</v>
      </c>
      <c r="G27" s="59">
        <v>-0.41252578286142816</v>
      </c>
      <c r="H27" s="60" t="s">
        <v>41</v>
      </c>
      <c r="I27" s="61">
        <v>4.929994084006406E-2</v>
      </c>
      <c r="J27" s="62" t="s">
        <v>41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5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41</v>
      </c>
      <c r="P28" s="54" t="s">
        <v>41</v>
      </c>
      <c r="Q28" s="55" t="s">
        <v>41</v>
      </c>
      <c r="R28" s="52" t="s">
        <v>41</v>
      </c>
      <c r="S28" s="2">
        <v>263.8</v>
      </c>
    </row>
    <row r="29" spans="1:19" hidden="1">
      <c r="A29" s="57"/>
      <c r="B29" s="58">
        <v>2</v>
      </c>
      <c r="C29" s="316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41</v>
      </c>
      <c r="P29" s="62" t="s">
        <v>41</v>
      </c>
      <c r="Q29" s="63" t="s">
        <v>41</v>
      </c>
      <c r="R29" s="60" t="s">
        <v>41</v>
      </c>
      <c r="S29" s="3">
        <v>258.64</v>
      </c>
    </row>
    <row r="30" spans="1:19" hidden="1">
      <c r="A30" s="57"/>
      <c r="B30" s="58">
        <v>3</v>
      </c>
      <c r="C30" s="317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41</v>
      </c>
      <c r="P30" s="62" t="s">
        <v>41</v>
      </c>
      <c r="Q30" s="63" t="s">
        <v>41</v>
      </c>
      <c r="R30" s="60" t="s">
        <v>41</v>
      </c>
      <c r="S30" s="3">
        <v>268.79000000000002</v>
      </c>
    </row>
    <row r="31" spans="1:19" hidden="1">
      <c r="A31" s="57"/>
      <c r="B31" s="58">
        <v>4</v>
      </c>
      <c r="C31" s="318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41</v>
      </c>
      <c r="P31" s="62" t="s">
        <v>41</v>
      </c>
      <c r="Q31" s="63" t="s">
        <v>41</v>
      </c>
      <c r="R31" s="60" t="s">
        <v>41</v>
      </c>
      <c r="S31" s="3">
        <v>273.45</v>
      </c>
    </row>
    <row r="32" spans="1:19" hidden="1">
      <c r="A32" s="57"/>
      <c r="B32" s="58">
        <v>5</v>
      </c>
      <c r="C32" s="316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41</v>
      </c>
      <c r="P32" s="62" t="s">
        <v>41</v>
      </c>
      <c r="Q32" s="63" t="s">
        <v>41</v>
      </c>
      <c r="R32" s="60" t="s">
        <v>41</v>
      </c>
      <c r="S32" s="3">
        <v>285.79000000000002</v>
      </c>
    </row>
    <row r="33" spans="1:19" hidden="1">
      <c r="A33" s="57"/>
      <c r="B33" s="58">
        <v>6</v>
      </c>
      <c r="C33" s="317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41</v>
      </c>
      <c r="P33" s="62" t="s">
        <v>41</v>
      </c>
      <c r="Q33" s="63" t="s">
        <v>41</v>
      </c>
      <c r="R33" s="60" t="s">
        <v>41</v>
      </c>
      <c r="S33" s="3">
        <v>264.61</v>
      </c>
    </row>
    <row r="34" spans="1:19" hidden="1">
      <c r="A34" s="57"/>
      <c r="B34" s="58">
        <v>7</v>
      </c>
      <c r="C34" s="318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41</v>
      </c>
      <c r="P34" s="62" t="s">
        <v>41</v>
      </c>
      <c r="Q34" s="63" t="s">
        <v>41</v>
      </c>
      <c r="R34" s="60" t="s">
        <v>41</v>
      </c>
      <c r="S34" s="3">
        <v>247.52</v>
      </c>
    </row>
    <row r="35" spans="1:19" hidden="1">
      <c r="A35" s="65"/>
      <c r="B35" s="66">
        <v>8</v>
      </c>
      <c r="C35" s="316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41</v>
      </c>
      <c r="P35" s="70" t="s">
        <v>41</v>
      </c>
      <c r="Q35" s="71" t="s">
        <v>41</v>
      </c>
      <c r="R35" s="68" t="s">
        <v>41</v>
      </c>
      <c r="S35" s="4">
        <v>230.83</v>
      </c>
    </row>
    <row r="36" spans="1:19" hidden="1">
      <c r="A36" s="72"/>
      <c r="B36" s="73">
        <v>9</v>
      </c>
      <c r="C36" s="317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41</v>
      </c>
      <c r="P36" s="77" t="s">
        <v>41</v>
      </c>
      <c r="Q36" s="78" t="s">
        <v>41</v>
      </c>
      <c r="R36" s="75" t="s">
        <v>41</v>
      </c>
      <c r="S36" s="5">
        <v>236.24</v>
      </c>
    </row>
    <row r="37" spans="1:19" hidden="1">
      <c r="A37" s="57"/>
      <c r="B37" s="58">
        <v>10</v>
      </c>
      <c r="C37" s="316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41</v>
      </c>
      <c r="P37" s="62" t="s">
        <v>41</v>
      </c>
      <c r="Q37" s="63" t="s">
        <v>41</v>
      </c>
      <c r="R37" s="60" t="s">
        <v>41</v>
      </c>
      <c r="S37" s="3">
        <v>236.89</v>
      </c>
    </row>
    <row r="38" spans="1:19" hidden="1">
      <c r="A38" s="57"/>
      <c r="B38" s="58">
        <v>11</v>
      </c>
      <c r="C38" s="316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41</v>
      </c>
      <c r="P38" s="62" t="s">
        <v>41</v>
      </c>
      <c r="Q38" s="63" t="s">
        <v>41</v>
      </c>
      <c r="R38" s="60" t="s">
        <v>41</v>
      </c>
      <c r="S38" s="3">
        <v>218.1</v>
      </c>
    </row>
    <row r="39" spans="1:19" ht="13.8" hidden="1" thickBot="1">
      <c r="A39" s="79"/>
      <c r="B39" s="80">
        <v>12</v>
      </c>
      <c r="C39" s="319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41</v>
      </c>
      <c r="P39" s="84" t="s">
        <v>41</v>
      </c>
      <c r="Q39" s="85" t="s">
        <v>41</v>
      </c>
      <c r="R39" s="82" t="s">
        <v>41</v>
      </c>
      <c r="S39" s="6">
        <v>209.97</v>
      </c>
    </row>
    <row r="40" spans="1:19" hidden="1">
      <c r="A40" s="48">
        <v>2016</v>
      </c>
      <c r="B40" s="50">
        <v>1</v>
      </c>
      <c r="C40" s="315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41</v>
      </c>
      <c r="P40" s="54" t="s">
        <v>41</v>
      </c>
      <c r="Q40" s="55" t="s">
        <v>41</v>
      </c>
      <c r="R40" s="52" t="s">
        <v>41</v>
      </c>
      <c r="S40" s="2">
        <v>202.4265</v>
      </c>
    </row>
    <row r="41" spans="1:19" hidden="1">
      <c r="A41" s="57"/>
      <c r="B41" s="58">
        <v>2</v>
      </c>
      <c r="C41" s="316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41</v>
      </c>
      <c r="Q41" s="63">
        <v>-0.9</v>
      </c>
      <c r="R41" s="60" t="s">
        <v>41</v>
      </c>
      <c r="S41" s="3">
        <v>208.44761904761907</v>
      </c>
    </row>
    <row r="42" spans="1:19" hidden="1">
      <c r="A42" s="57"/>
      <c r="B42" s="58">
        <v>3</v>
      </c>
      <c r="C42" s="317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41</v>
      </c>
      <c r="Q42" s="63">
        <v>1</v>
      </c>
      <c r="R42" s="60" t="s">
        <v>41</v>
      </c>
      <c r="S42" s="3">
        <v>224.417</v>
      </c>
    </row>
    <row r="43" spans="1:19" hidden="1">
      <c r="A43" s="57"/>
      <c r="B43" s="58">
        <v>4</v>
      </c>
      <c r="C43" s="318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41</v>
      </c>
      <c r="Q43" s="63">
        <v>-0.3</v>
      </c>
      <c r="R43" s="60" t="s">
        <v>41</v>
      </c>
      <c r="S43" s="3">
        <v>220.04333333333332</v>
      </c>
    </row>
    <row r="44" spans="1:19" hidden="1">
      <c r="A44" s="57"/>
      <c r="B44" s="58">
        <v>5</v>
      </c>
      <c r="C44" s="316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41</v>
      </c>
      <c r="Q44" s="63">
        <v>-0.5</v>
      </c>
      <c r="R44" s="60" t="s">
        <v>41</v>
      </c>
      <c r="S44" s="3">
        <v>213.56749999999997</v>
      </c>
    </row>
    <row r="45" spans="1:19" hidden="1">
      <c r="A45" s="57"/>
      <c r="B45" s="58">
        <v>6</v>
      </c>
      <c r="C45" s="317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41</v>
      </c>
      <c r="Q45" s="63">
        <v>-0.4</v>
      </c>
      <c r="R45" s="60" t="s">
        <v>41</v>
      </c>
      <c r="S45" s="3">
        <v>210.0413636363636</v>
      </c>
    </row>
    <row r="46" spans="1:19" hidden="1">
      <c r="A46" s="57"/>
      <c r="B46" s="58">
        <v>7</v>
      </c>
      <c r="C46" s="318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41</v>
      </c>
      <c r="Q46" s="63">
        <v>0.3</v>
      </c>
      <c r="R46" s="60" t="s">
        <v>41</v>
      </c>
      <c r="S46" s="3">
        <v>220.25523809523813</v>
      </c>
    </row>
    <row r="47" spans="1:19" hidden="1">
      <c r="A47" s="65"/>
      <c r="B47" s="66">
        <v>8</v>
      </c>
      <c r="C47" s="316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41</v>
      </c>
      <c r="Q47" s="71">
        <v>0</v>
      </c>
      <c r="R47" s="68" t="s">
        <v>41</v>
      </c>
      <c r="S47" s="4">
        <v>215.82863636363643</v>
      </c>
    </row>
    <row r="48" spans="1:19" hidden="1">
      <c r="A48" s="72"/>
      <c r="B48" s="73">
        <v>9</v>
      </c>
      <c r="C48" s="317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41</v>
      </c>
      <c r="Q48" s="78">
        <v>0.7</v>
      </c>
      <c r="R48" s="75" t="s">
        <v>41</v>
      </c>
      <c r="S48" s="5">
        <v>213.51422727272731</v>
      </c>
    </row>
    <row r="49" spans="1:19" hidden="1">
      <c r="A49" s="57"/>
      <c r="B49" s="58">
        <v>10</v>
      </c>
      <c r="C49" s="316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41</v>
      </c>
      <c r="Q49" s="63">
        <v>-0.2</v>
      </c>
      <c r="R49" s="60" t="s">
        <v>41</v>
      </c>
      <c r="S49" s="3">
        <v>214.6442857142857</v>
      </c>
    </row>
    <row r="50" spans="1:19" hidden="1">
      <c r="A50" s="57"/>
      <c r="B50" s="58">
        <v>11</v>
      </c>
      <c r="C50" s="316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41</v>
      </c>
      <c r="Q50" s="63">
        <v>0.3</v>
      </c>
      <c r="R50" s="60" t="s">
        <v>41</v>
      </c>
      <c r="S50" s="3">
        <v>246.9022727272727</v>
      </c>
    </row>
    <row r="51" spans="1:19" ht="13.8" hidden="1" thickBot="1">
      <c r="A51" s="79"/>
      <c r="B51" s="80">
        <v>12</v>
      </c>
      <c r="C51" s="319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41</v>
      </c>
      <c r="Q51" s="85">
        <v>1.5</v>
      </c>
      <c r="R51" s="82" t="s">
        <v>41</v>
      </c>
      <c r="S51" s="6">
        <v>257.01650000000001</v>
      </c>
    </row>
    <row r="52" spans="1:19" hidden="1">
      <c r="A52" s="48">
        <v>2017</v>
      </c>
      <c r="B52" s="50">
        <v>1</v>
      </c>
      <c r="C52" s="315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20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7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8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6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7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8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6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7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6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6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9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1.6168906885292822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>
        <v>-0.18716577540107693</v>
      </c>
      <c r="K76" s="55">
        <v>7.1295721723762862</v>
      </c>
      <c r="L76" s="52">
        <v>7.5911929023533418</v>
      </c>
      <c r="M76" s="2">
        <v>1.8565830699932784</v>
      </c>
      <c r="N76" s="51">
        <v>1.5241090200223573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1.1146890349571059</v>
      </c>
      <c r="D77" s="4">
        <v>0.50393472648946336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0.7500669702652063</v>
      </c>
      <c r="J77" s="70">
        <v>1.3655556553768822</v>
      </c>
      <c r="K77" s="71">
        <v>7.034277907625186</v>
      </c>
      <c r="L77" s="68">
        <v>7.3824414435892285</v>
      </c>
      <c r="M77" s="4">
        <v>1.3984040154507271</v>
      </c>
      <c r="N77" s="67">
        <v>1.3719888431554583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1.1914875354648968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2.0739165115660763</v>
      </c>
      <c r="J78" s="124">
        <v>4.0661425860666789</v>
      </c>
      <c r="K78" s="125">
        <v>7.2362792402901182</v>
      </c>
      <c r="L78" s="123">
        <v>7.4690325916099187</v>
      </c>
      <c r="M78" s="120">
        <v>1.2175603955209224</v>
      </c>
      <c r="N78" s="122">
        <v>1.3703401561415252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1.4134069436336549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-0.12155943388034718</v>
      </c>
      <c r="J79" s="70">
        <v>3.714723649806162</v>
      </c>
      <c r="K79" s="71">
        <v>7.0963377412054278</v>
      </c>
      <c r="L79" s="68">
        <v>7.4326187284166494</v>
      </c>
      <c r="M79" s="4">
        <v>1.6487068084666268</v>
      </c>
      <c r="N79" s="67">
        <v>1.5366342458300597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1.4748105307019532</v>
      </c>
      <c r="D80" s="120">
        <v>1.939722018288359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-8.6933843345238238E-3</v>
      </c>
      <c r="J80" s="124">
        <v>1.1431586352444567</v>
      </c>
      <c r="K80" s="125">
        <v>7.2322801999576063</v>
      </c>
      <c r="L80" s="123">
        <v>7.4165609436191673</v>
      </c>
      <c r="M80" s="120">
        <v>1.6456920518399532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1.0591809466163227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-0.93896713615023719</v>
      </c>
      <c r="J81" s="124">
        <v>-1.6232084268692715</v>
      </c>
      <c r="K81" s="125">
        <v>7.2538126303226518</v>
      </c>
      <c r="L81" s="123">
        <v>7.3857455210507625</v>
      </c>
      <c r="M81" s="120">
        <v>1.6224599257496752</v>
      </c>
      <c r="N81" s="122">
        <v>1.9080359598196095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2.9887149524549406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7.898894154818592E-2</v>
      </c>
      <c r="J82" s="70">
        <v>1.3149711239449191</v>
      </c>
      <c r="K82" s="71">
        <v>7.5486410796646375</v>
      </c>
      <c r="L82" s="68">
        <v>7.9175422646015656</v>
      </c>
      <c r="M82" s="4">
        <v>1.9801002996907568</v>
      </c>
      <c r="N82" s="67">
        <v>2.3174467330268511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3.4036438672395919</v>
      </c>
      <c r="D83" s="4">
        <v>3.8090723891163636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-0.73664825046040328</v>
      </c>
      <c r="J83" s="70">
        <v>2.028123309897234</v>
      </c>
      <c r="K83" s="71">
        <v>7.5718079861492562</v>
      </c>
      <c r="L83" s="68">
        <v>8.239234463554304</v>
      </c>
      <c r="M83" s="4">
        <v>2.3730954109370206</v>
      </c>
      <c r="N83" s="67">
        <v>2.536463744947004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3.3971973926035126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0.68027210884353817</v>
      </c>
      <c r="J84" s="124">
        <v>0.27276726792784256</v>
      </c>
      <c r="K84" s="125">
        <v>7.3372973397861863</v>
      </c>
      <c r="L84" s="123">
        <v>8.0991148250393614</v>
      </c>
      <c r="M84" s="120">
        <v>3.1714943713209154</v>
      </c>
      <c r="N84" s="122">
        <v>3.3197830113918858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-3.4941555351116316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0.32467532467532756</v>
      </c>
      <c r="J85" s="70">
        <v>-0.26171159382359921</v>
      </c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-1.9517553005399702</v>
      </c>
      <c r="D86" s="120">
        <v>-3.9418195314611437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4.9943147030525825</v>
      </c>
      <c r="J86" s="124">
        <v>4.9667715984610172</v>
      </c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1.4313750200425801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0.7747417527490752</v>
      </c>
      <c r="J87" s="94">
        <v>6.123344152995891</v>
      </c>
      <c r="K87" s="95">
        <v>7.0631690877494577</v>
      </c>
      <c r="L87" s="92">
        <v>7.5311673450728573</v>
      </c>
      <c r="M87" s="90">
        <v>1.8480483448325424</v>
      </c>
      <c r="N87" s="91">
        <v>1.9394110955296417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1.2948024523827817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-0.66958750103331965</v>
      </c>
      <c r="J88" s="54">
        <v>7.2952942226984563</v>
      </c>
      <c r="K88" s="55">
        <v>7.4330018647432246</v>
      </c>
      <c r="L88" s="52">
        <v>8.007303822944607</v>
      </c>
      <c r="M88" s="2">
        <v>2.465497419819429</v>
      </c>
      <c r="N88" s="51">
        <v>2.1307183616457115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0.17488790603163995</v>
      </c>
      <c r="D89" s="4">
        <v>3.2317539387895167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-1.1651131824234273</v>
      </c>
      <c r="J89" s="70">
        <v>5.255694407515743</v>
      </c>
      <c r="K89" s="71">
        <v>7.8105192968302468</v>
      </c>
      <c r="L89" s="68">
        <v>8.5730085372924805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-3.5366018882476258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-1.2967329067026023</v>
      </c>
      <c r="J90" s="124">
        <v>1.7799774246765709</v>
      </c>
      <c r="K90" s="125">
        <v>8.2285090973616555</v>
      </c>
      <c r="L90" s="123">
        <v>8.6687737590598992</v>
      </c>
      <c r="M90" s="120">
        <v>1.8019792483747965</v>
      </c>
      <c r="N90" s="122">
        <v>0.71307334322177063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-13.818329724698275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-0.13649547858727296</v>
      </c>
      <c r="J91" s="70">
        <v>1.7647570199078588</v>
      </c>
      <c r="K91" s="71">
        <v>9.001855584491155</v>
      </c>
      <c r="L91" s="68">
        <v>9.3949508666992188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-14.248626597263648</v>
      </c>
      <c r="D92" s="4">
        <v>-15.314307791228543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-0.86280539894071362</v>
      </c>
      <c r="J92" s="70">
        <v>0.89549643540254298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-13.584311534808313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2.1973287376130912</v>
      </c>
      <c r="J93" s="124">
        <v>4.0898718623836983</v>
      </c>
      <c r="K93" s="125">
        <v>12.248067914356604</v>
      </c>
      <c r="L93" s="123">
        <v>12.80400527720974</v>
      </c>
      <c r="M93" s="120">
        <v>-15.395978339958871</v>
      </c>
      <c r="N93" s="122">
        <v>-19.951789141560905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-11.249896453693054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4.3001686340640832</v>
      </c>
      <c r="J94" s="70">
        <v>8.4802245023239529</v>
      </c>
      <c r="K94" s="71">
        <v>13.091216396143921</v>
      </c>
      <c r="L94" s="68">
        <v>13.520588332224936</v>
      </c>
      <c r="M94" s="4">
        <v>-15.557670798361967</v>
      </c>
      <c r="N94" s="67">
        <v>-20.62009470391336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-8.9988033168818315</v>
      </c>
      <c r="D95" s="120">
        <v>-10.900814864886065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1.6814874696847282</v>
      </c>
      <c r="J95" s="124">
        <v>11.122890714727451</v>
      </c>
      <c r="K95" s="125">
        <v>12.926118689165659</v>
      </c>
      <c r="L95" s="123">
        <v>13.55488809483208</v>
      </c>
      <c r="M95" s="120">
        <v>-14.488932609209094</v>
      </c>
      <c r="N95" s="122">
        <v>-19.442538358505345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-4.7567408233287978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0.85864207346160182</v>
      </c>
      <c r="J96" s="124">
        <v>11.319761319761334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-1.0313025838855516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1.6632508276840596</v>
      </c>
      <c r="J97" s="70">
        <v>12.805038047756501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5.532900292659626E-3</v>
      </c>
      <c r="D98" s="120">
        <v>1.3795052491487825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0.62029929440956533</v>
      </c>
      <c r="J98" s="124">
        <v>8.1056314561812837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0.65081880582020801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2.7356091546582251</v>
      </c>
      <c r="J99" s="94">
        <v>10.209142762668421</v>
      </c>
      <c r="K99" s="95">
        <v>10.286318749044158</v>
      </c>
      <c r="L99" s="92">
        <v>11.44470527993842</v>
      </c>
      <c r="M99" s="90">
        <v>-8.501662669994591</v>
      </c>
      <c r="N99" s="91">
        <v>-11.674923820384874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-3.9945601683222587</v>
      </c>
      <c r="E100" s="53">
        <v>-4.9583845614778577</v>
      </c>
      <c r="F100" s="2">
        <v>-0.21426991592681244</v>
      </c>
      <c r="G100" s="51">
        <v>0.70264193367060024</v>
      </c>
      <c r="H100" s="52">
        <v>3.1178050652340694</v>
      </c>
      <c r="I100" s="53">
        <v>1.132613261326143</v>
      </c>
      <c r="J100" s="54">
        <v>12.208721704394154</v>
      </c>
      <c r="K100" s="55">
        <v>10.227160890761226</v>
      </c>
      <c r="L100" s="52">
        <v>11.389277004719958</v>
      </c>
      <c r="M100" s="2">
        <v>-8.1593441524685169</v>
      </c>
      <c r="N100" s="51">
        <v>-10.93157834674181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-2.7741464321773268E-2</v>
      </c>
      <c r="D101" s="4">
        <v>-2.8342827086274447</v>
      </c>
      <c r="E101" s="69">
        <v>1.0739811071863059</v>
      </c>
      <c r="F101" s="4">
        <v>-6.8488667792941271</v>
      </c>
      <c r="G101" s="67">
        <v>0.18606381989021425</v>
      </c>
      <c r="H101" s="68">
        <v>2.8459554961321798</v>
      </c>
      <c r="I101" s="69">
        <v>3.5303715790254264</v>
      </c>
      <c r="J101" s="70">
        <v>17.539575614685088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6.5402067204039405</v>
      </c>
      <c r="E102" s="121">
        <v>3.995970647470215</v>
      </c>
      <c r="F102" s="120">
        <v>2.0828114641914031</v>
      </c>
      <c r="G102" s="122">
        <v>0.37143653078279826</v>
      </c>
      <c r="H102" s="123">
        <v>2.8840662478583745</v>
      </c>
      <c r="I102" s="121">
        <v>4.1765169424743842</v>
      </c>
      <c r="J102" s="124">
        <v>24.057328101006647</v>
      </c>
      <c r="K102" s="125">
        <v>10.353809664208082</v>
      </c>
      <c r="L102" s="123">
        <v>12.112026329632879</v>
      </c>
      <c r="M102" s="120">
        <v>-6.7212660111611644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15.817589104711738</v>
      </c>
      <c r="E103" s="69">
        <v>6.1762866334283295</v>
      </c>
      <c r="F103" s="4">
        <v>4.1720701656405845</v>
      </c>
      <c r="G103" s="67">
        <v>0.37931353501712284</v>
      </c>
      <c r="H103" s="68">
        <v>3.3234930006665886</v>
      </c>
      <c r="I103" s="69">
        <v>0.955852014853531</v>
      </c>
      <c r="J103" s="70">
        <v>25.414317444045786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-1.6003289532628862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195">
        <v>18.900222520861632</v>
      </c>
      <c r="D104" s="4">
        <v>19.843175647838464</v>
      </c>
      <c r="E104" s="69">
        <v>9.0470875501088557</v>
      </c>
      <c r="F104" s="4">
        <v>-1.4198565186857914</v>
      </c>
      <c r="G104" s="67">
        <v>0.26728110599079091</v>
      </c>
      <c r="H104" s="68">
        <v>3.6490091463414753</v>
      </c>
      <c r="I104" s="69">
        <v>6.2461685171309789</v>
      </c>
      <c r="J104" s="70">
        <v>34.407582938388614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21.113008424124715</v>
      </c>
      <c r="E105" s="121">
        <v>14.965002863889755</v>
      </c>
      <c r="F105" s="120">
        <v>-0.99887048531440703</v>
      </c>
      <c r="G105" s="122">
        <v>8.2728191929404282E-2</v>
      </c>
      <c r="H105" s="123">
        <v>3.8039851272761993</v>
      </c>
      <c r="I105" s="121">
        <v>-0.84626234132580969</v>
      </c>
      <c r="J105" s="124">
        <v>30.404721753794274</v>
      </c>
      <c r="K105" s="125">
        <v>9.4964882170436624</v>
      </c>
      <c r="L105" s="123">
        <v>10.329612584444838</v>
      </c>
      <c r="M105" s="120">
        <v>9.161180912778665</v>
      </c>
      <c r="N105" s="122">
        <v>12.584076363572372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18.565632598852801</v>
      </c>
      <c r="E106" s="69">
        <v>11.363300080338101</v>
      </c>
      <c r="F106" s="4">
        <v>-2.0258974601692792</v>
      </c>
      <c r="G106" s="67">
        <v>0.80822924320353984</v>
      </c>
      <c r="H106" s="68">
        <v>4.5432898371273511</v>
      </c>
      <c r="I106" s="69">
        <v>1.8686150265097679</v>
      </c>
      <c r="J106" s="70">
        <v>27.364591754244149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17.162491466972863</v>
      </c>
      <c r="D107" s="120">
        <v>18.670773952547126</v>
      </c>
      <c r="E107" s="121">
        <v>11.90147709829561</v>
      </c>
      <c r="F107" s="120">
        <v>-2.8653794475485439</v>
      </c>
      <c r="G107" s="122">
        <v>0.35532069970845015</v>
      </c>
      <c r="H107" s="123">
        <v>4.7750404261390766</v>
      </c>
      <c r="I107" s="121">
        <v>2.7229450967946711</v>
      </c>
      <c r="J107" s="124">
        <v>28.669104786134515</v>
      </c>
      <c r="K107" s="125">
        <v>8.5475660411635666</v>
      </c>
      <c r="L107" s="123">
        <v>9.2075313785647381</v>
      </c>
      <c r="M107" s="120">
        <v>9.3316583175138348</v>
      </c>
      <c r="N107" s="122">
        <v>14.829454152842514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14.375698887285449</v>
      </c>
      <c r="E108" s="121">
        <v>4.6200324738430165</v>
      </c>
      <c r="F108" s="120">
        <v>-7.2765179960236459</v>
      </c>
      <c r="G108" s="122">
        <v>1.1802088061733995</v>
      </c>
      <c r="H108" s="123">
        <v>5.340264650283566</v>
      </c>
      <c r="I108" s="121">
        <v>-0.19154720711814788</v>
      </c>
      <c r="J108" s="124">
        <v>27.329339429292144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13.934070920030294</v>
      </c>
      <c r="E109" s="69">
        <v>1.5639238818853762</v>
      </c>
      <c r="F109" s="4">
        <v>0.27187347098405201</v>
      </c>
      <c r="G109" s="122">
        <v>1.336922386720496</v>
      </c>
      <c r="H109" s="123">
        <v>6.027037176117167</v>
      </c>
      <c r="I109" s="69">
        <v>5.3055160032192017</v>
      </c>
      <c r="J109" s="70">
        <v>31.891137473831122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11.999295131177433</v>
      </c>
      <c r="D110" s="120">
        <v>13.569552055379486</v>
      </c>
      <c r="E110" s="121">
        <v>5.5454593183437151</v>
      </c>
      <c r="F110" s="120">
        <v>-0.63907082578723573</v>
      </c>
      <c r="G110" s="122">
        <v>0.50469275721622964</v>
      </c>
      <c r="H110" s="123">
        <v>6.7023876668546922</v>
      </c>
      <c r="I110" s="121">
        <v>0.11169900058789484</v>
      </c>
      <c r="J110" s="124">
        <v>31.224474069507568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8.8407279174713249</v>
      </c>
      <c r="E111" s="93">
        <v>2.3352527734837869</v>
      </c>
      <c r="F111" s="90">
        <v>0.58409036313944451</v>
      </c>
      <c r="G111" s="96">
        <v>0.77526209144569425</v>
      </c>
      <c r="H111" s="92">
        <v>7.1669477234401313</v>
      </c>
      <c r="I111" s="93">
        <v>2.9772740618944304</v>
      </c>
      <c r="J111" s="94">
        <v>31.533153315331553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8.8689055281316875</v>
      </c>
      <c r="E112" s="53">
        <v>2.3325726609734643</v>
      </c>
      <c r="F112" s="2">
        <v>-6.2117103101916094</v>
      </c>
      <c r="G112" s="51">
        <v>1.206399160765792</v>
      </c>
      <c r="H112" s="52">
        <v>7.7030421434552077</v>
      </c>
      <c r="I112" s="53">
        <v>7.4133211678839572E-2</v>
      </c>
      <c r="J112" s="54">
        <v>30.156493362011428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7.4055564003797203</v>
      </c>
      <c r="D113" s="4">
        <v>6.8402371410910101</v>
      </c>
      <c r="E113" s="69">
        <v>-2.6512715749872906</v>
      </c>
      <c r="F113" s="4">
        <v>-5.8778977675020938</v>
      </c>
      <c r="G113" s="67">
        <v>0.28504793988080035</v>
      </c>
      <c r="H113" s="68">
        <v>7.8094530597084377</v>
      </c>
      <c r="I113" s="69">
        <v>2.4901703800786379</v>
      </c>
      <c r="J113" s="70">
        <v>28.848771401962892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6.581862679620798</v>
      </c>
      <c r="E114" s="121">
        <v>3.4238958997651503</v>
      </c>
      <c r="F114" s="120">
        <v>-2.2614208758435783</v>
      </c>
      <c r="G114" s="122">
        <v>1.8604651162790642</v>
      </c>
      <c r="H114" s="123">
        <v>9.408825978351377</v>
      </c>
      <c r="I114" s="121">
        <v>0.96185922384075528</v>
      </c>
      <c r="J114" s="124">
        <v>24.872782285792884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6.6594505113683811</v>
      </c>
      <c r="E115" s="69">
        <v>1.9896668637551462</v>
      </c>
      <c r="F115" s="4">
        <v>-10.603432009354364</v>
      </c>
      <c r="G115" s="67">
        <v>1.3952308472856334</v>
      </c>
      <c r="H115" s="68">
        <v>10.516129032258071</v>
      </c>
      <c r="I115" s="69">
        <v>2.0650916900710303</v>
      </c>
      <c r="J115" s="70">
        <v>26.244806212110895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7">
        <v>5.5982156627396362</v>
      </c>
      <c r="D116" s="4">
        <v>6.3514388666266131</v>
      </c>
      <c r="E116" s="69">
        <v>3.2179318005325808</v>
      </c>
      <c r="F116" s="4">
        <v>-0.29852217561179284</v>
      </c>
      <c r="G116" s="67">
        <v>1.2009006755066443</v>
      </c>
      <c r="H116" s="68">
        <v>11.54517878481478</v>
      </c>
      <c r="I116" s="69">
        <v>0.63666774576454088</v>
      </c>
      <c r="J116" s="70">
        <v>19.579433260674463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3.7919737699850797</v>
      </c>
      <c r="E117" s="121">
        <v>-2.5896467716427729</v>
      </c>
      <c r="F117" s="120">
        <v>-2.1072226306309227</v>
      </c>
      <c r="G117" s="122">
        <v>0.9311907704985467</v>
      </c>
      <c r="H117" s="123">
        <v>12.490815576781777</v>
      </c>
      <c r="I117" s="121">
        <v>1.1366073343341165</v>
      </c>
      <c r="J117" s="124">
        <v>21.970774602353551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0.72510186730110338</v>
      </c>
      <c r="E118" s="69">
        <v>-5.0923649464091785</v>
      </c>
      <c r="F118" s="4">
        <v>-6.5264401705316333</v>
      </c>
      <c r="G118" s="67">
        <v>1.3716525146962644</v>
      </c>
      <c r="H118" s="68">
        <v>13.119533527696792</v>
      </c>
      <c r="I118" s="69">
        <v>1.0920271416454685</v>
      </c>
      <c r="J118" s="70">
        <v>21.040939384322431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0.26316538168724701</v>
      </c>
      <c r="D119" s="120">
        <v>0.38352323987718151</v>
      </c>
      <c r="E119" s="121">
        <v>-4.0847203460692043</v>
      </c>
      <c r="F119" s="120">
        <v>-7.3466593113410745</v>
      </c>
      <c r="G119" s="122">
        <v>1.2161726804123862</v>
      </c>
      <c r="H119" s="123">
        <v>14.089877439854748</v>
      </c>
      <c r="I119" s="121">
        <v>-0.52962768746722677</v>
      </c>
      <c r="J119" s="124">
        <v>17.208353929807217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-0.30428778372293408</v>
      </c>
      <c r="E120" s="121">
        <v>-3.2788178018936853</v>
      </c>
      <c r="F120" s="120">
        <v>1.1117784866487845E-2</v>
      </c>
      <c r="G120" s="122">
        <v>0.85939365003580015</v>
      </c>
      <c r="H120" s="123">
        <v>13.728129205921945</v>
      </c>
      <c r="I120" s="121">
        <v>-0.13179397965100703</v>
      </c>
      <c r="J120" s="124">
        <v>17.278524113167837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-1.2437689238111171</v>
      </c>
      <c r="E121" s="69">
        <v>-9.2353879577546252</v>
      </c>
      <c r="F121" s="4">
        <v>0.47948473108148093</v>
      </c>
      <c r="G121" s="122">
        <v>0.52071005917160296</v>
      </c>
      <c r="H121" s="123">
        <v>12.812112626173189</v>
      </c>
      <c r="I121" s="69">
        <v>2.1009290540540571</v>
      </c>
      <c r="J121" s="70">
        <v>13.709582598471481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/>
      <c r="D122" s="120">
        <v>-2.5327219881502216</v>
      </c>
      <c r="E122" s="121">
        <v>-7.9697685406351582</v>
      </c>
      <c r="F122" s="120">
        <v>-3.2169363884341218</v>
      </c>
      <c r="G122" s="122">
        <v>0.97323600973235891</v>
      </c>
      <c r="H122" s="123">
        <v>13.338031891463299</v>
      </c>
      <c r="I122" s="121">
        <v>-4.1360769310305745E-2</v>
      </c>
      <c r="J122" s="124">
        <v>13.535733161078166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-0.95435885365838802</v>
      </c>
      <c r="E123" s="93">
        <v>-4.1014190401786781</v>
      </c>
      <c r="F123" s="90">
        <v>1.8322797317524397</v>
      </c>
      <c r="G123" s="96">
        <v>0.28760202098718768</v>
      </c>
      <c r="H123" s="92">
        <v>12.789579508698324</v>
      </c>
      <c r="I123" s="93">
        <v>-6.548050067239064</v>
      </c>
      <c r="J123" s="94">
        <v>3.0337591240875872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1.3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/>
      <c r="E124" s="53"/>
      <c r="F124" s="2"/>
      <c r="G124" s="51">
        <v>0.79832584095489434</v>
      </c>
      <c r="H124" s="52">
        <v>12.334801762114544</v>
      </c>
      <c r="I124" s="53"/>
      <c r="J124" s="54"/>
      <c r="K124" s="55"/>
      <c r="L124" s="52"/>
      <c r="M124" s="2"/>
      <c r="N124" s="51"/>
      <c r="O124" s="56"/>
      <c r="P124" s="54"/>
      <c r="Q124" s="55"/>
      <c r="R124" s="52"/>
      <c r="S124" s="2"/>
    </row>
    <row r="125" spans="1:19" ht="14.1" customHeight="1">
      <c r="A125" s="65"/>
      <c r="B125" s="66">
        <v>2</v>
      </c>
      <c r="C125" s="112"/>
      <c r="D125" s="4"/>
      <c r="E125" s="69"/>
      <c r="F125" s="4"/>
      <c r="G125" s="67"/>
      <c r="H125" s="68"/>
      <c r="I125" s="69"/>
      <c r="J125" s="70"/>
      <c r="K125" s="71"/>
      <c r="L125" s="68"/>
      <c r="M125" s="4"/>
      <c r="N125" s="67"/>
      <c r="O125" s="116"/>
      <c r="P125" s="70"/>
      <c r="Q125" s="71"/>
      <c r="R125" s="68"/>
      <c r="S125" s="4"/>
    </row>
    <row r="126" spans="1:19" ht="14.25" customHeight="1">
      <c r="A126" s="118"/>
      <c r="B126" s="119">
        <v>3</v>
      </c>
      <c r="C126" s="113"/>
      <c r="D126" s="120"/>
      <c r="E126" s="121"/>
      <c r="F126" s="120"/>
      <c r="G126" s="122"/>
      <c r="H126" s="123"/>
      <c r="I126" s="121"/>
      <c r="J126" s="124"/>
      <c r="K126" s="125"/>
      <c r="L126" s="123"/>
      <c r="M126" s="120"/>
      <c r="N126" s="122"/>
      <c r="O126" s="126"/>
      <c r="P126" s="124"/>
      <c r="Q126" s="125"/>
      <c r="R126" s="123"/>
      <c r="S126" s="120"/>
    </row>
    <row r="127" spans="1:19" ht="14.25" customHeight="1">
      <c r="A127" s="65"/>
      <c r="B127" s="66">
        <v>4</v>
      </c>
      <c r="C127" s="114"/>
      <c r="D127" s="4"/>
      <c r="E127" s="69"/>
      <c r="F127" s="4"/>
      <c r="G127" s="67"/>
      <c r="H127" s="68"/>
      <c r="I127" s="69"/>
      <c r="J127" s="70"/>
      <c r="K127" s="71"/>
      <c r="L127" s="68"/>
      <c r="M127" s="4"/>
      <c r="N127" s="67"/>
      <c r="O127" s="116"/>
      <c r="P127" s="70"/>
      <c r="Q127" s="71"/>
      <c r="R127" s="68"/>
      <c r="S127" s="4"/>
    </row>
    <row r="128" spans="1:19" ht="14.25" customHeight="1">
      <c r="A128" s="65"/>
      <c r="B128" s="66">
        <v>5</v>
      </c>
      <c r="C128" s="357"/>
      <c r="D128" s="4"/>
      <c r="E128" s="69"/>
      <c r="F128" s="4"/>
      <c r="G128" s="67"/>
      <c r="H128" s="68"/>
      <c r="I128" s="69"/>
      <c r="J128" s="70"/>
      <c r="K128" s="71"/>
      <c r="L128" s="68"/>
      <c r="M128" s="4"/>
      <c r="N128" s="67"/>
      <c r="O128" s="116"/>
      <c r="P128" s="70"/>
      <c r="Q128" s="71"/>
      <c r="R128" s="68"/>
      <c r="S128" s="4"/>
    </row>
    <row r="129" spans="1:19" ht="14.25" customHeight="1">
      <c r="A129" s="118"/>
      <c r="B129" s="119">
        <v>6</v>
      </c>
      <c r="C129" s="113"/>
      <c r="D129" s="120"/>
      <c r="E129" s="121"/>
      <c r="F129" s="120"/>
      <c r="G129" s="122"/>
      <c r="H129" s="123"/>
      <c r="I129" s="121"/>
      <c r="J129" s="124"/>
      <c r="K129" s="125"/>
      <c r="L129" s="123"/>
      <c r="M129" s="120"/>
      <c r="N129" s="122"/>
      <c r="O129" s="126"/>
      <c r="P129" s="124"/>
      <c r="Q129" s="125"/>
      <c r="R129" s="123"/>
      <c r="S129" s="120"/>
    </row>
    <row r="130" spans="1:19" ht="14.25" customHeight="1">
      <c r="A130" s="65"/>
      <c r="B130" s="66">
        <v>7</v>
      </c>
      <c r="C130" s="114"/>
      <c r="D130" s="196"/>
      <c r="E130" s="69"/>
      <c r="F130" s="4"/>
      <c r="G130" s="67"/>
      <c r="H130" s="68"/>
      <c r="I130" s="69"/>
      <c r="J130" s="70"/>
      <c r="K130" s="71"/>
      <c r="L130" s="68"/>
      <c r="M130" s="4"/>
      <c r="N130" s="67"/>
      <c r="O130" s="116"/>
      <c r="P130" s="70"/>
      <c r="Q130" s="71"/>
      <c r="R130" s="68"/>
      <c r="S130" s="4"/>
    </row>
    <row r="131" spans="1:19" ht="14.25" customHeight="1">
      <c r="A131" s="118"/>
      <c r="B131" s="119">
        <v>8</v>
      </c>
      <c r="C131" s="112"/>
      <c r="D131" s="120"/>
      <c r="E131" s="121"/>
      <c r="F131" s="120"/>
      <c r="G131" s="122"/>
      <c r="H131" s="123"/>
      <c r="I131" s="121"/>
      <c r="J131" s="124"/>
      <c r="K131" s="125"/>
      <c r="L131" s="123"/>
      <c r="M131" s="120"/>
      <c r="N131" s="122"/>
      <c r="O131" s="126"/>
      <c r="P131" s="124"/>
      <c r="Q131" s="125"/>
      <c r="R131" s="123"/>
      <c r="S131" s="120"/>
    </row>
    <row r="132" spans="1:19" ht="14.25" customHeight="1">
      <c r="A132" s="118"/>
      <c r="B132" s="119">
        <v>9</v>
      </c>
      <c r="C132" s="113"/>
      <c r="D132" s="120"/>
      <c r="E132" s="121"/>
      <c r="F132" s="120"/>
      <c r="G132" s="122"/>
      <c r="H132" s="123"/>
      <c r="I132" s="121"/>
      <c r="J132" s="124"/>
      <c r="K132" s="125"/>
      <c r="L132" s="123"/>
      <c r="M132" s="120"/>
      <c r="N132" s="122"/>
      <c r="O132" s="126"/>
      <c r="P132" s="124"/>
      <c r="Q132" s="125"/>
      <c r="R132" s="123"/>
      <c r="S132" s="120"/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364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48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49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50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5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5"/>
      <c r="N142" s="7"/>
      <c r="O142" s="7"/>
      <c r="P142" s="7"/>
      <c r="Q142" s="7"/>
      <c r="R142" s="7"/>
      <c r="S142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6"/>
  <sheetViews>
    <sheetView tabSelected="1" zoomScale="85" zoomScaleNormal="85" workbookViewId="0">
      <pane xSplit="2" ySplit="3" topLeftCell="C96" activePane="bottomRight" state="frozen"/>
      <selection activeCell="P110" sqref="P110"/>
      <selection pane="topRight" activeCell="P110" sqref="P110"/>
      <selection pane="bottomLeft" activeCell="P110" sqref="P110"/>
      <selection pane="bottomRight" activeCell="P110" sqref="P110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3" ht="14.25" customHeight="1">
      <c r="A1" s="361" t="s">
        <v>0</v>
      </c>
      <c r="B1" s="360" t="s">
        <v>1</v>
      </c>
      <c r="C1" s="382" t="s">
        <v>51</v>
      </c>
      <c r="D1" s="381"/>
      <c r="E1" s="382" t="s">
        <v>52</v>
      </c>
      <c r="F1" s="381"/>
      <c r="G1" s="8" t="s">
        <v>53</v>
      </c>
      <c r="H1" s="382" t="s">
        <v>54</v>
      </c>
      <c r="I1" s="381"/>
      <c r="J1" s="382" t="s">
        <v>55</v>
      </c>
      <c r="K1" s="381"/>
      <c r="L1" s="382" t="s">
        <v>56</v>
      </c>
      <c r="M1" s="381"/>
      <c r="N1" s="382" t="s">
        <v>57</v>
      </c>
      <c r="O1" s="381"/>
      <c r="P1" s="8" t="s">
        <v>58</v>
      </c>
      <c r="Q1" s="360" t="s">
        <v>59</v>
      </c>
      <c r="R1" s="363" t="s">
        <v>103</v>
      </c>
    </row>
    <row r="2" spans="1:33" ht="14.25" customHeight="1">
      <c r="A2" s="9"/>
      <c r="B2" s="10"/>
      <c r="C2" s="11"/>
      <c r="D2" s="10"/>
      <c r="E2" s="358"/>
      <c r="F2" s="359"/>
      <c r="G2" s="1" t="s">
        <v>60</v>
      </c>
      <c r="H2" s="383" t="s">
        <v>61</v>
      </c>
      <c r="I2" s="384"/>
      <c r="J2" s="383" t="s">
        <v>61</v>
      </c>
      <c r="K2" s="384"/>
      <c r="L2" s="383" t="s">
        <v>61</v>
      </c>
      <c r="M2" s="384"/>
      <c r="N2" s="9"/>
      <c r="O2" s="10"/>
      <c r="P2" s="13"/>
      <c r="Q2" s="10"/>
      <c r="R2" s="195"/>
    </row>
    <row r="3" spans="1:33" ht="14.25" customHeight="1" thickBot="1">
      <c r="A3" s="9"/>
      <c r="B3" s="10"/>
      <c r="C3" s="18" t="s">
        <v>32</v>
      </c>
      <c r="D3" s="19" t="s">
        <v>32</v>
      </c>
      <c r="E3" s="17" t="s">
        <v>32</v>
      </c>
      <c r="F3" s="19" t="s">
        <v>32</v>
      </c>
      <c r="G3" s="16" t="s">
        <v>62</v>
      </c>
      <c r="H3" s="17" t="s">
        <v>63</v>
      </c>
      <c r="I3" s="19" t="s">
        <v>32</v>
      </c>
      <c r="J3" s="17" t="s">
        <v>63</v>
      </c>
      <c r="K3" s="19" t="s">
        <v>32</v>
      </c>
      <c r="L3" s="17" t="s">
        <v>63</v>
      </c>
      <c r="M3" s="19" t="s">
        <v>33</v>
      </c>
      <c r="N3" s="17" t="s">
        <v>63</v>
      </c>
      <c r="O3" s="19" t="s">
        <v>63</v>
      </c>
      <c r="P3" s="16" t="s">
        <v>63</v>
      </c>
      <c r="Q3" s="19" t="s">
        <v>63</v>
      </c>
      <c r="R3" s="379" t="s">
        <v>102</v>
      </c>
    </row>
    <row r="4" spans="1:33" ht="14.25" customHeight="1">
      <c r="A4" s="48"/>
      <c r="B4" s="50"/>
      <c r="C4" s="26"/>
      <c r="D4" s="27" t="s">
        <v>38</v>
      </c>
      <c r="E4" s="200"/>
      <c r="F4" s="27" t="s">
        <v>38</v>
      </c>
      <c r="G4" s="23" t="s">
        <v>37</v>
      </c>
      <c r="H4" s="26" t="s">
        <v>64</v>
      </c>
      <c r="I4" s="27"/>
      <c r="J4" s="26" t="s">
        <v>64</v>
      </c>
      <c r="K4" s="27"/>
      <c r="L4" s="26" t="s">
        <v>64</v>
      </c>
      <c r="M4" s="27"/>
      <c r="N4" s="26" t="s">
        <v>64</v>
      </c>
      <c r="O4" s="27"/>
      <c r="P4" s="23" t="s">
        <v>38</v>
      </c>
      <c r="Q4" s="29" t="s">
        <v>38</v>
      </c>
      <c r="R4" s="23" t="s">
        <v>64</v>
      </c>
    </row>
    <row r="5" spans="1:33" hidden="1">
      <c r="A5" s="30">
        <v>2014</v>
      </c>
      <c r="B5" s="201"/>
      <c r="C5" s="64" t="s">
        <v>41</v>
      </c>
      <c r="D5" s="202">
        <f>D26</f>
        <v>15.281031343630325</v>
      </c>
      <c r="E5" s="64" t="s">
        <v>41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41</v>
      </c>
      <c r="P5" s="206">
        <v>40446.93</v>
      </c>
      <c r="Q5" s="207">
        <v>151968.59464154925</v>
      </c>
      <c r="R5" s="195"/>
    </row>
    <row r="6" spans="1:33" hidden="1">
      <c r="A6" s="30">
        <v>2015</v>
      </c>
      <c r="B6" s="201"/>
      <c r="C6" s="64" t="s">
        <v>41</v>
      </c>
      <c r="D6" s="202">
        <f>D38</f>
        <v>10.667453661338966</v>
      </c>
      <c r="E6" s="64" t="s">
        <v>41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41</v>
      </c>
      <c r="P6" s="206">
        <v>38642.55871094</v>
      </c>
      <c r="Q6" s="207">
        <f>Q38</f>
        <v>162988.76224603038</v>
      </c>
      <c r="R6" s="195"/>
    </row>
    <row r="7" spans="1:33" hidden="1">
      <c r="A7" s="39">
        <v>2016</v>
      </c>
      <c r="B7" s="208"/>
      <c r="C7" s="64" t="s">
        <v>41</v>
      </c>
      <c r="D7" s="164">
        <f>D50</f>
        <v>4.1117799908323427</v>
      </c>
      <c r="E7" s="64" t="s">
        <v>41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65</v>
      </c>
      <c r="P7" s="212">
        <f>P50</f>
        <v>40493.648943029999</v>
      </c>
      <c r="Q7" s="213">
        <f>Q50</f>
        <v>164871.21932441051</v>
      </c>
      <c r="R7" s="195"/>
    </row>
    <row r="8" spans="1:33">
      <c r="A8" s="39">
        <v>2017</v>
      </c>
      <c r="B8" s="208"/>
      <c r="C8" s="116" t="s">
        <v>41</v>
      </c>
      <c r="D8" s="164">
        <f>D62</f>
        <v>10.04786798869215</v>
      </c>
      <c r="E8" s="116" t="s">
        <v>41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41</v>
      </c>
      <c r="P8" s="213">
        <f>P62</f>
        <v>38982.627513810003</v>
      </c>
      <c r="Q8" s="213">
        <f>Q62</f>
        <v>178600.136180662</v>
      </c>
      <c r="R8" s="375">
        <v>5237.1835182124987</v>
      </c>
    </row>
    <row r="9" spans="1:33">
      <c r="A9" s="39">
        <v>2018</v>
      </c>
      <c r="B9" s="208"/>
      <c r="C9" s="116" t="s">
        <v>41</v>
      </c>
      <c r="D9" s="164">
        <f>D74</f>
        <v>9.6902067727977261</v>
      </c>
      <c r="E9" s="116" t="s">
        <v>41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41</v>
      </c>
      <c r="P9" s="213">
        <f>P74</f>
        <v>39860.627115120005</v>
      </c>
      <c r="Q9" s="213">
        <f>Q74</f>
        <v>184220.41911062901</v>
      </c>
      <c r="R9" s="378">
        <v>7942.6319350488584</v>
      </c>
    </row>
    <row r="10" spans="1:33">
      <c r="A10" s="39">
        <v>2019</v>
      </c>
      <c r="B10" s="208"/>
      <c r="C10" s="116" t="s">
        <v>41</v>
      </c>
      <c r="D10" s="164">
        <f>D86</f>
        <v>19.795158009409942</v>
      </c>
      <c r="E10" s="116" t="s">
        <v>41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41</v>
      </c>
      <c r="P10" s="215">
        <f>P86</f>
        <v>40656.9457205</v>
      </c>
      <c r="Q10" s="213">
        <f>Q86</f>
        <v>198396.215091488</v>
      </c>
      <c r="R10" s="375">
        <v>13579.090978759908</v>
      </c>
    </row>
    <row r="11" spans="1:33">
      <c r="A11" s="39">
        <v>2020</v>
      </c>
      <c r="B11" s="208"/>
      <c r="C11" s="116" t="s">
        <v>41</v>
      </c>
      <c r="D11" s="164">
        <f>D98</f>
        <v>53.91706927093005</v>
      </c>
      <c r="E11" s="116" t="s">
        <v>41</v>
      </c>
      <c r="F11" s="164">
        <f>F98</f>
        <v>4.9414904525445058</v>
      </c>
      <c r="G11" s="214">
        <f>AVERAGE(G87:G98)</f>
        <v>792.1652807682085</v>
      </c>
      <c r="H11" s="210">
        <v>74085.745613400009</v>
      </c>
      <c r="I11" s="211">
        <v>7.6947502547295876</v>
      </c>
      <c r="J11" s="210">
        <v>55109.978441229367</v>
      </c>
      <c r="K11" s="211">
        <v>-16.215969453441492</v>
      </c>
      <c r="L11" s="210">
        <v>18975.767172170654</v>
      </c>
      <c r="M11" s="211">
        <v>529.14617433260582</v>
      </c>
      <c r="N11" s="210">
        <f>O97</f>
        <v>-4283.4997066016867</v>
      </c>
      <c r="O11" s="164"/>
      <c r="P11" s="213">
        <f>P98</f>
        <v>39199.982718590007</v>
      </c>
      <c r="Q11" s="213">
        <f>Q98</f>
        <v>209591.26407874399</v>
      </c>
      <c r="R11" s="378">
        <v>9205.2601586204146</v>
      </c>
    </row>
    <row r="12" spans="1:33">
      <c r="A12" s="97">
        <v>2021</v>
      </c>
      <c r="B12" s="370"/>
      <c r="C12" s="126" t="s">
        <v>41</v>
      </c>
      <c r="D12" s="165">
        <f>D110</f>
        <v>22.164952759331324</v>
      </c>
      <c r="E12" s="126" t="s">
        <v>41</v>
      </c>
      <c r="F12" s="165">
        <f>F110</f>
        <v>12.160392705635514</v>
      </c>
      <c r="G12" s="371">
        <f>AVERAGE(G99:G110)</f>
        <v>759.06578033439985</v>
      </c>
      <c r="H12" s="372">
        <v>94676.562576084951</v>
      </c>
      <c r="I12" s="373">
        <v>27.79322363863832</v>
      </c>
      <c r="J12" s="372">
        <v>84148.306566952117</v>
      </c>
      <c r="K12" s="373">
        <v>52.691597687141069</v>
      </c>
      <c r="L12" s="372">
        <v>10528.256009132834</v>
      </c>
      <c r="M12" s="373">
        <v>-44.517363047259082</v>
      </c>
      <c r="N12" s="372">
        <f>O109</f>
        <v>-20306.986061620359</v>
      </c>
      <c r="O12" s="165"/>
      <c r="P12" s="374">
        <f>P110</f>
        <v>51329.829396380002</v>
      </c>
      <c r="Q12" s="374">
        <f>Q110</f>
        <v>239001.55228223401</v>
      </c>
      <c r="R12" s="376">
        <v>15251.537925051773</v>
      </c>
    </row>
    <row r="13" spans="1:33" ht="13.8" thickBot="1">
      <c r="A13" s="216">
        <v>2022</v>
      </c>
      <c r="B13" s="217"/>
      <c r="C13" s="218" t="s">
        <v>41</v>
      </c>
      <c r="D13" s="219">
        <f>D122</f>
        <v>-27.574187491022663</v>
      </c>
      <c r="E13" s="218" t="s">
        <v>41</v>
      </c>
      <c r="F13" s="219">
        <f>F122</f>
        <v>2.6110886917630749</v>
      </c>
      <c r="G13" s="220">
        <f>AVERAGE(G111:G122)</f>
        <v>872.67916377860001</v>
      </c>
      <c r="H13" s="221"/>
      <c r="I13" s="222"/>
      <c r="J13" s="221"/>
      <c r="K13" s="222"/>
      <c r="L13" s="221"/>
      <c r="M13" s="222"/>
      <c r="N13" s="221">
        <f>O110</f>
        <v>0</v>
      </c>
      <c r="O13" s="219"/>
      <c r="P13" s="223">
        <f>P122</f>
        <v>39154.122554430003</v>
      </c>
      <c r="Q13" s="223">
        <f>Q122</f>
        <v>232134.12139243999</v>
      </c>
      <c r="R13" s="377">
        <v>17105.418586447977</v>
      </c>
    </row>
    <row r="14" spans="1:33" ht="14.1" customHeight="1" thickBot="1">
      <c r="A14" s="224"/>
      <c r="B14" s="225"/>
      <c r="C14" s="226" t="s">
        <v>44</v>
      </c>
      <c r="D14" s="227" t="s">
        <v>43</v>
      </c>
      <c r="E14" s="226" t="s">
        <v>44</v>
      </c>
      <c r="F14" s="227" t="s">
        <v>43</v>
      </c>
      <c r="G14" s="228" t="s">
        <v>66</v>
      </c>
      <c r="H14" s="229" t="s">
        <v>45</v>
      </c>
      <c r="I14" s="227" t="s">
        <v>43</v>
      </c>
      <c r="J14" s="229" t="s">
        <v>45</v>
      </c>
      <c r="K14" s="227" t="s">
        <v>43</v>
      </c>
      <c r="L14" s="229" t="s">
        <v>45</v>
      </c>
      <c r="M14" s="227" t="s">
        <v>43</v>
      </c>
      <c r="N14" s="226" t="s">
        <v>45</v>
      </c>
      <c r="O14" s="227" t="s">
        <v>67</v>
      </c>
      <c r="P14" s="230" t="s">
        <v>68</v>
      </c>
      <c r="Q14" s="231" t="s">
        <v>68</v>
      </c>
      <c r="R14" s="230" t="s">
        <v>45</v>
      </c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</row>
    <row r="15" spans="1:33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</row>
    <row r="16" spans="1:33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</row>
    <row r="17" spans="1:17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</row>
    <row r="18" spans="1:17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</row>
    <row r="19" spans="1:17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</row>
    <row r="20" spans="1:17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</row>
    <row r="21" spans="1:17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</row>
    <row r="22" spans="1:17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</row>
    <row r="23" spans="1:17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</row>
    <row r="24" spans="1:17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</row>
    <row r="25" spans="1:17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</row>
    <row r="26" spans="1:17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</row>
    <row r="27" spans="1:17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</row>
    <row r="28" spans="1:17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</row>
    <row r="29" spans="1:17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</row>
    <row r="30" spans="1:17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</row>
    <row r="31" spans="1:17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</row>
    <row r="32" spans="1:17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</row>
    <row r="33" spans="1:17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</row>
    <row r="34" spans="1:17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</row>
    <row r="35" spans="1:17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</row>
    <row r="36" spans="1:17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</row>
    <row r="37" spans="1:17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</row>
    <row r="38" spans="1:17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</row>
    <row r="39" spans="1:17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</row>
    <row r="40" spans="1:17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</row>
    <row r="41" spans="1:17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</row>
    <row r="42" spans="1:17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</row>
    <row r="43" spans="1:17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</row>
    <row r="44" spans="1:17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</row>
    <row r="45" spans="1:17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</row>
    <row r="46" spans="1:17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</row>
    <row r="47" spans="1:17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</row>
    <row r="48" spans="1:17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</row>
    <row r="49" spans="1:17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</row>
    <row r="50" spans="1:17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</row>
    <row r="51" spans="1:17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</row>
    <row r="52" spans="1:17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</row>
    <row r="53" spans="1:17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</row>
    <row r="54" spans="1:17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</row>
    <row r="55" spans="1:17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</row>
    <row r="56" spans="1:17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</row>
    <row r="57" spans="1:17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</row>
    <row r="58" spans="1:17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</row>
    <row r="59" spans="1:17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</row>
    <row r="60" spans="1:17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</row>
    <row r="61" spans="1:17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</row>
    <row r="62" spans="1:17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</row>
    <row r="63" spans="1:17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</row>
    <row r="64" spans="1:17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6722.726941595809</v>
      </c>
      <c r="I75" s="75">
        <v>1.4063401835258116</v>
      </c>
      <c r="J75" s="270">
        <v>5650.1368936801991</v>
      </c>
      <c r="K75" s="54">
        <v>3.0077418417855606</v>
      </c>
      <c r="L75" s="270">
        <v>1072.5900479156098</v>
      </c>
      <c r="M75" s="54">
        <v>-6.2696735667221279</v>
      </c>
      <c r="N75" s="267"/>
      <c r="O75" s="268"/>
      <c r="P75" s="271">
        <v>38909.326389070004</v>
      </c>
      <c r="Q75" s="365">
        <v>185222.87451384999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-13.238692364386273</v>
      </c>
      <c r="J76" s="184">
        <v>5270.3376328005997</v>
      </c>
      <c r="K76" s="62">
        <v>3.861499843039562</v>
      </c>
      <c r="L76" s="184">
        <v>182.46284438318617</v>
      </c>
      <c r="M76" s="62">
        <v>-84.925903657506311</v>
      </c>
      <c r="N76" s="190">
        <v>-1979.6544828327628</v>
      </c>
      <c r="O76" s="191">
        <f>N76</f>
        <v>-1979.6544828327628</v>
      </c>
      <c r="P76" s="273">
        <v>38713.501337289999</v>
      </c>
      <c r="Q76" s="366">
        <v>185946.553832415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6083.6865431494107</v>
      </c>
      <c r="I77" s="60">
        <v>-6.2973334559590537</v>
      </c>
      <c r="J77" s="184">
        <v>5518.5263570481993</v>
      </c>
      <c r="K77" s="62">
        <v>-5.883760921348113</v>
      </c>
      <c r="L77" s="183">
        <v>565.16018610121137</v>
      </c>
      <c r="M77" s="62">
        <v>-10.152513106972023</v>
      </c>
      <c r="N77" s="276"/>
      <c r="O77" s="277"/>
      <c r="P77" s="187">
        <v>38709.986450399985</v>
      </c>
      <c r="Q77" s="367">
        <v>186102.632566299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-9.0857247816911411</v>
      </c>
      <c r="J78" s="184">
        <v>5342.8034431859996</v>
      </c>
      <c r="K78" s="62">
        <v>-2.6424092790033549</v>
      </c>
      <c r="L78" s="183">
        <v>354.71917752173795</v>
      </c>
      <c r="M78" s="62">
        <v>-54.470855874967697</v>
      </c>
      <c r="N78" s="185"/>
      <c r="O78" s="186"/>
      <c r="P78" s="187">
        <v>37902.31474989</v>
      </c>
      <c r="Q78" s="367">
        <v>189343.87685498799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5998.8766416471008</v>
      </c>
      <c r="K79" s="62">
        <v>-0.92780735168509487</v>
      </c>
      <c r="L79" s="183">
        <v>127.65072078195226</v>
      </c>
      <c r="M79" s="62">
        <v>-69.362066136312379</v>
      </c>
      <c r="N79" s="190">
        <v>-4057.5427499831785</v>
      </c>
      <c r="O79" s="191">
        <f>O76+N79</f>
        <v>-6037.1972328159409</v>
      </c>
      <c r="P79" s="187">
        <v>38258.726355439998</v>
      </c>
      <c r="Q79" s="367">
        <v>189600.43855213499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5197.9201456849923</v>
      </c>
      <c r="I80" s="60">
        <v>-16.31121938917768</v>
      </c>
      <c r="J80" s="184">
        <v>4988.7836117780007</v>
      </c>
      <c r="K80" s="62">
        <v>-16.454218138180067</v>
      </c>
      <c r="L80" s="183">
        <v>209.13653390699164</v>
      </c>
      <c r="M80" s="62">
        <v>-12.748809970910759</v>
      </c>
      <c r="N80" s="192"/>
      <c r="O80" s="193"/>
      <c r="P80" s="187">
        <v>39516.294610990008</v>
      </c>
      <c r="Q80" s="367">
        <v>193603.512993985</v>
      </c>
      <c r="R80" s="248">
        <v>2117.3355519048582</v>
      </c>
    </row>
    <row r="81" spans="1:18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5611.5024945053701</v>
      </c>
      <c r="I81" s="60">
        <v>-6.3304227807505224</v>
      </c>
      <c r="J81" s="184">
        <v>5821.1171222740004</v>
      </c>
      <c r="K81" s="62">
        <v>1.1318989931835111</v>
      </c>
      <c r="L81" s="183">
        <v>-209.61462776863027</v>
      </c>
      <c r="M81" s="62">
        <v>-189.28267727881229</v>
      </c>
      <c r="N81" s="185"/>
      <c r="O81" s="186"/>
      <c r="P81" s="187">
        <v>39082.925947350006</v>
      </c>
      <c r="Q81" s="367">
        <v>194412.88738045501</v>
      </c>
      <c r="R81" s="248">
        <v>2969.0793120318376</v>
      </c>
    </row>
    <row r="82" spans="1:18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-4.4795069228116047</v>
      </c>
      <c r="J82" s="184">
        <v>5759.8755017898993</v>
      </c>
      <c r="K82" s="62">
        <v>-11.885229975219392</v>
      </c>
      <c r="L82" s="183">
        <v>138.4342845747633</v>
      </c>
      <c r="M82" s="62">
        <v>138.25502016703558</v>
      </c>
      <c r="N82" s="190">
        <v>-4378.8841618986653</v>
      </c>
      <c r="O82" s="191">
        <f>O79+N82</f>
        <v>-10416.081394714605</v>
      </c>
      <c r="P82" s="187">
        <v>39503.239820579998</v>
      </c>
      <c r="Q82" s="367">
        <v>196149.836812161</v>
      </c>
      <c r="R82" s="248">
        <v>417.64050867011008</v>
      </c>
    </row>
    <row r="83" spans="1:18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</v>
      </c>
      <c r="I83" s="60">
        <v>-4.9274763091265772</v>
      </c>
      <c r="J83" s="184">
        <v>5245.1690129877998</v>
      </c>
      <c r="K83" s="62">
        <v>-5.4145538918711882</v>
      </c>
      <c r="L83" s="183">
        <v>-58.027982188136775</v>
      </c>
      <c r="M83" s="62">
        <v>35.125089368205394</v>
      </c>
      <c r="N83" s="194"/>
      <c r="O83" s="193"/>
      <c r="P83" s="187">
        <v>38932.565119610001</v>
      </c>
      <c r="Q83" s="367">
        <v>195374.738744414</v>
      </c>
      <c r="R83" s="248">
        <v>1478.4175512827792</v>
      </c>
    </row>
    <row r="84" spans="1:18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5145.7565490088882</v>
      </c>
      <c r="I84" s="60">
        <v>-20.529959872658644</v>
      </c>
      <c r="J84" s="184">
        <v>5540.6540004291992</v>
      </c>
      <c r="K84" s="62">
        <v>-19.379802630778244</v>
      </c>
      <c r="L84" s="183">
        <v>-394.89745142031097</v>
      </c>
      <c r="M84" s="62">
        <v>0.64184732322833848</v>
      </c>
      <c r="N84" s="185"/>
      <c r="O84" s="186"/>
      <c r="P84" s="187">
        <v>39769.503034849993</v>
      </c>
      <c r="Q84" s="367">
        <v>197668.04763252099</v>
      </c>
      <c r="R84" s="248">
        <v>1367.7253820235428</v>
      </c>
    </row>
    <row r="85" spans="1:18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5285.5580779589991</v>
      </c>
      <c r="K85" s="62">
        <v>-4.008255770202684</v>
      </c>
      <c r="L85" s="183">
        <v>-65.296990136658678</v>
      </c>
      <c r="M85" s="62">
        <v>-116.19935299961979</v>
      </c>
      <c r="N85" s="190">
        <v>-4089.387558956575</v>
      </c>
      <c r="O85" s="191">
        <f>O82+N85</f>
        <v>-14505.468953671181</v>
      </c>
      <c r="P85" s="187">
        <v>38786.282203799994</v>
      </c>
      <c r="Q85" s="367">
        <v>198415.110553237</v>
      </c>
      <c r="R85" s="248">
        <v>249.57187524436483</v>
      </c>
    </row>
    <row r="86" spans="1:18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6448.1913269040642</v>
      </c>
      <c r="I86" s="82">
        <v>-0.42247792611728174</v>
      </c>
      <c r="J86" s="269">
        <v>5354.3938596799999</v>
      </c>
      <c r="K86" s="84">
        <v>-14.675469505146454</v>
      </c>
      <c r="L86" s="285">
        <v>1093.7974672240643</v>
      </c>
      <c r="M86" s="281">
        <v>446.29388740384616</v>
      </c>
      <c r="N86" s="286"/>
      <c r="O86" s="287"/>
      <c r="P86" s="288">
        <v>40656.9457205</v>
      </c>
      <c r="Q86" s="368">
        <v>198396.215091488</v>
      </c>
      <c r="R86" s="258">
        <v>197.21976640937658</v>
      </c>
    </row>
    <row r="87" spans="1:18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290">
        <v>6526.6209647895212</v>
      </c>
      <c r="I87" s="75">
        <v>-2.91705997447127</v>
      </c>
      <c r="J87" s="290">
        <v>5445.0326601807992</v>
      </c>
      <c r="K87" s="124">
        <v>-3.6300754717786266</v>
      </c>
      <c r="L87" s="290">
        <v>1081.588304608722</v>
      </c>
      <c r="M87" s="124">
        <v>0.83892785604329034</v>
      </c>
      <c r="N87" s="190"/>
      <c r="O87" s="191"/>
      <c r="P87" s="291">
        <v>37438.370977310013</v>
      </c>
      <c r="Q87" s="369">
        <v>206064.44614977</v>
      </c>
      <c r="R87" s="272">
        <v>4413.734133110931</v>
      </c>
    </row>
    <row r="88" spans="1:18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4985.0885615064262</v>
      </c>
      <c r="I88" s="60">
        <v>-8.5774624916941651</v>
      </c>
      <c r="J88" s="184">
        <v>4259.3245383579997</v>
      </c>
      <c r="K88" s="62">
        <v>-19.183080191114033</v>
      </c>
      <c r="L88" s="184">
        <v>725.76402314842653</v>
      </c>
      <c r="M88" s="62">
        <v>297.75989769416594</v>
      </c>
      <c r="N88" s="190">
        <v>-2104.0695059689879</v>
      </c>
      <c r="O88" s="191">
        <f>N88</f>
        <v>-2104.0695059689879</v>
      </c>
      <c r="P88" s="273">
        <v>36153.840120580004</v>
      </c>
      <c r="Q88" s="366">
        <v>204325.21930657001</v>
      </c>
      <c r="R88" s="248">
        <v>273.73210025640185</v>
      </c>
    </row>
    <row r="89" spans="1:18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5703.4630552793324</v>
      </c>
      <c r="I89" s="60">
        <v>-6.2498862354805613</v>
      </c>
      <c r="J89" s="184">
        <v>4395.8262457525998</v>
      </c>
      <c r="K89" s="62">
        <v>-20.34420130768606</v>
      </c>
      <c r="L89" s="183">
        <v>1307.6368095267326</v>
      </c>
      <c r="M89" s="62">
        <v>131.37454507323613</v>
      </c>
      <c r="N89" s="276"/>
      <c r="O89" s="277"/>
      <c r="P89" s="187">
        <v>37952.469655589994</v>
      </c>
      <c r="Q89" s="367">
        <v>197067.684623949</v>
      </c>
      <c r="R89" s="248">
        <v>1796.3298357905221</v>
      </c>
    </row>
    <row r="90" spans="1:18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5820.6268777441437</v>
      </c>
      <c r="I90" s="60">
        <v>2.1606628921310822</v>
      </c>
      <c r="J90" s="184">
        <v>4186.7984878945999</v>
      </c>
      <c r="K90" s="62">
        <v>-21.636673847055388</v>
      </c>
      <c r="L90" s="183">
        <v>1633.8283898495438</v>
      </c>
      <c r="M90" s="62">
        <v>360.59770471513889</v>
      </c>
      <c r="N90" s="185"/>
      <c r="O90" s="186"/>
      <c r="P90" s="187">
        <v>36884.833267679998</v>
      </c>
      <c r="Q90" s="367">
        <v>201640.44078854899</v>
      </c>
      <c r="R90" s="248">
        <v>655.30831088406489</v>
      </c>
    </row>
    <row r="91" spans="1:18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5787.3373759243905</v>
      </c>
      <c r="I91" s="60">
        <v>-5.5364151082511466</v>
      </c>
      <c r="J91" s="184">
        <v>3778.0890368154996</v>
      </c>
      <c r="K91" s="62">
        <v>-37.020057879067224</v>
      </c>
      <c r="L91" s="183">
        <v>2009.2483391088908</v>
      </c>
      <c r="M91" s="62">
        <v>1474.0203633796998</v>
      </c>
      <c r="N91" s="190">
        <v>454.15688823046264</v>
      </c>
      <c r="O91" s="191">
        <f>O88+N91</f>
        <v>-1649.9126177385251</v>
      </c>
      <c r="P91" s="187">
        <v>36756.019040170009</v>
      </c>
      <c r="Q91" s="367">
        <v>206732.27285997901</v>
      </c>
      <c r="R91" s="248">
        <v>280.36754813445839</v>
      </c>
    </row>
    <row r="92" spans="1:18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6035.35520276851</v>
      </c>
      <c r="I92" s="60">
        <v>16.110964262864002</v>
      </c>
      <c r="J92" s="184">
        <v>3922.9866702915997</v>
      </c>
      <c r="K92" s="62">
        <v>-21.363863908030911</v>
      </c>
      <c r="L92" s="183">
        <v>2112.3685324769103</v>
      </c>
      <c r="M92" s="62">
        <v>910.04281414376624</v>
      </c>
      <c r="N92" s="192"/>
      <c r="O92" s="193"/>
      <c r="P92" s="187">
        <v>36390.170023039995</v>
      </c>
      <c r="Q92" s="367">
        <v>207213.538658178</v>
      </c>
      <c r="R92" s="248">
        <v>1532.1133190434869</v>
      </c>
    </row>
    <row r="93" spans="1:18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6146.6188230221742</v>
      </c>
      <c r="I93" s="60">
        <v>9.5360614922790354</v>
      </c>
      <c r="J93" s="184">
        <v>4729.8967560109995</v>
      </c>
      <c r="K93" s="62">
        <v>-18.745892641251636</v>
      </c>
      <c r="L93" s="183">
        <v>1416.7220670111747</v>
      </c>
      <c r="M93" s="62">
        <v>775.86984844155666</v>
      </c>
      <c r="N93" s="185"/>
      <c r="O93" s="186"/>
      <c r="P93" s="187">
        <v>36851.418566240012</v>
      </c>
      <c r="Q93" s="367">
        <v>215234.69188468601</v>
      </c>
      <c r="R93" s="248">
        <v>1279.9567145491662</v>
      </c>
    </row>
    <row r="94" spans="1:18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5720.225021699197</v>
      </c>
      <c r="I94" s="60">
        <v>-3.0192507873552321</v>
      </c>
      <c r="J94" s="184">
        <v>4518.8389865973995</v>
      </c>
      <c r="K94" s="62">
        <v>-21.546238539476136</v>
      </c>
      <c r="L94" s="183">
        <v>1201.3860351017975</v>
      </c>
      <c r="M94" s="62">
        <v>767.83851181964451</v>
      </c>
      <c r="N94" s="190">
        <v>-1532.4780887492593</v>
      </c>
      <c r="O94" s="191">
        <f>O91+N94</f>
        <v>-3182.3907064877844</v>
      </c>
      <c r="P94" s="187">
        <v>37782.958444150005</v>
      </c>
      <c r="Q94" s="367">
        <v>211497.69497033599</v>
      </c>
      <c r="R94" s="248">
        <v>323.29956031051699</v>
      </c>
    </row>
    <row r="95" spans="1:18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5968.6569227930477</v>
      </c>
      <c r="I95" s="60">
        <v>15.066409171313854</v>
      </c>
      <c r="J95" s="184">
        <v>4626.4147839842999</v>
      </c>
      <c r="K95" s="62">
        <v>-11.796649973935535</v>
      </c>
      <c r="L95" s="183">
        <v>1342.2421388087478</v>
      </c>
      <c r="M95" s="62">
        <v>2413.0946281346924</v>
      </c>
      <c r="N95" s="194"/>
      <c r="O95" s="193"/>
      <c r="P95" s="187">
        <v>37821.706221310014</v>
      </c>
      <c r="Q95" s="367">
        <v>209082.07863403499</v>
      </c>
      <c r="R95" s="248">
        <v>-1520.0676952473768</v>
      </c>
    </row>
    <row r="96" spans="1:18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6572.274771601521</v>
      </c>
      <c r="I96" s="60">
        <v>27.72222527448158</v>
      </c>
      <c r="J96" s="184">
        <v>4833.7029137258005</v>
      </c>
      <c r="K96" s="62">
        <v>-12.759343692073822</v>
      </c>
      <c r="L96" s="183">
        <v>1738.5718578757205</v>
      </c>
      <c r="M96" s="62">
        <v>540.25907273462326</v>
      </c>
      <c r="N96" s="185"/>
      <c r="O96" s="186"/>
      <c r="P96" s="187">
        <v>38259.947758629998</v>
      </c>
      <c r="Q96" s="367">
        <v>208046.78260519699</v>
      </c>
      <c r="R96" s="248">
        <v>1062.0672768093145</v>
      </c>
    </row>
    <row r="97" spans="1:18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6918.4549583026655</v>
      </c>
      <c r="I97" s="60">
        <v>32.530822537627827</v>
      </c>
      <c r="J97" s="184">
        <v>4683.9114807877013</v>
      </c>
      <c r="K97" s="62">
        <v>-11.382839584720283</v>
      </c>
      <c r="L97" s="183">
        <v>2234.5434775149643</v>
      </c>
      <c r="M97" s="62">
        <v>3522.1232446370586</v>
      </c>
      <c r="N97" s="293">
        <v>-1101.1090001139023</v>
      </c>
      <c r="O97" s="191">
        <f>O94+N97</f>
        <v>-4283.4997066016867</v>
      </c>
      <c r="P97" s="187">
        <v>37708.889282950004</v>
      </c>
      <c r="Q97" s="367">
        <v>208989.72895259</v>
      </c>
      <c r="R97" s="248">
        <v>161.91703170712208</v>
      </c>
    </row>
    <row r="98" spans="1:18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7901.0230779690874</v>
      </c>
      <c r="I98" s="82">
        <v>22.530841245409562</v>
      </c>
      <c r="J98" s="269">
        <v>5729.1558809012004</v>
      </c>
      <c r="K98" s="84">
        <v>6.9991493162887775</v>
      </c>
      <c r="L98" s="285">
        <v>2171.867197067887</v>
      </c>
      <c r="M98" s="281">
        <v>98.562097842468319</v>
      </c>
      <c r="N98" s="286"/>
      <c r="O98" s="287"/>
      <c r="P98" s="288">
        <v>39199.982718590007</v>
      </c>
      <c r="Q98" s="368">
        <v>209591.26407874399</v>
      </c>
      <c r="R98" s="266">
        <v>-1053.4979767281939</v>
      </c>
    </row>
    <row r="99" spans="1:18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290">
        <v>7113.9506953663995</v>
      </c>
      <c r="I99" s="75">
        <v>8.9989863628585844</v>
      </c>
      <c r="J99" s="290">
        <v>5353.5266040077495</v>
      </c>
      <c r="K99" s="124">
        <v>-1.6805419150768275</v>
      </c>
      <c r="L99" s="290">
        <v>1760.42409135865</v>
      </c>
      <c r="M99" s="124">
        <v>62.762863079159359</v>
      </c>
      <c r="N99" s="190"/>
      <c r="O99" s="191"/>
      <c r="P99" s="291">
        <v>38998.895926550002</v>
      </c>
      <c r="Q99" s="369">
        <v>211294.34059388499</v>
      </c>
      <c r="R99" s="272">
        <v>567.06124162685978</v>
      </c>
    </row>
    <row r="100" spans="1:18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7271.1663236955492</v>
      </c>
      <c r="I100" s="60">
        <v>45.85831794126247</v>
      </c>
      <c r="J100" s="184">
        <v>5752.7751203723001</v>
      </c>
      <c r="K100" s="62">
        <v>35.063084969624072</v>
      </c>
      <c r="L100" s="184">
        <v>1518.3912033232491</v>
      </c>
      <c r="M100" s="62">
        <v>109.21279574219056</v>
      </c>
      <c r="N100" s="190">
        <v>-2688.2795677616705</v>
      </c>
      <c r="O100" s="191">
        <f>N100</f>
        <v>-2688.2795677616705</v>
      </c>
      <c r="P100" s="273">
        <v>39561.761184399991</v>
      </c>
      <c r="Q100" s="366">
        <v>210596.88453088899</v>
      </c>
      <c r="R100" s="248">
        <v>5822.9596747326759</v>
      </c>
    </row>
    <row r="101" spans="1:18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7759.8552940743357</v>
      </c>
      <c r="I101" s="60">
        <v>36.055151385464512</v>
      </c>
      <c r="J101" s="184">
        <v>6893.3818981896093</v>
      </c>
      <c r="K101" s="62">
        <v>56.816523513039741</v>
      </c>
      <c r="L101" s="183">
        <v>866.47339588472641</v>
      </c>
      <c r="M101" s="62">
        <v>-33.73745756152924</v>
      </c>
      <c r="N101" s="276"/>
      <c r="O101" s="277"/>
      <c r="P101" s="187">
        <v>40220.140151589992</v>
      </c>
      <c r="Q101" s="367">
        <v>210300.85622851501</v>
      </c>
      <c r="R101" s="248">
        <v>1644.7729948943665</v>
      </c>
    </row>
    <row r="102" spans="1:18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8364.0922184544106</v>
      </c>
      <c r="I102" s="60">
        <v>43.697446926816561</v>
      </c>
      <c r="J102" s="184">
        <v>6001.79004958307</v>
      </c>
      <c r="K102" s="62">
        <v>43.350344350328676</v>
      </c>
      <c r="L102" s="183">
        <v>2362.3021688713407</v>
      </c>
      <c r="M102" s="62">
        <v>44.586921336340538</v>
      </c>
      <c r="N102" s="185"/>
      <c r="O102" s="186"/>
      <c r="P102" s="187">
        <v>42593.739617779996</v>
      </c>
      <c r="Q102" s="367">
        <v>214089.62648927301</v>
      </c>
      <c r="R102" s="248">
        <v>3452.5719299419507</v>
      </c>
    </row>
    <row r="103" spans="1:18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7789.8492861891555</v>
      </c>
      <c r="I103" s="60">
        <v>34.601610035649813</v>
      </c>
      <c r="J103" s="184">
        <v>6710.6535190725781</v>
      </c>
      <c r="K103" s="62">
        <v>77.620311582621554</v>
      </c>
      <c r="L103" s="183">
        <v>1079.1957671165774</v>
      </c>
      <c r="M103" s="62">
        <v>-46.288582346230001</v>
      </c>
      <c r="N103" s="190">
        <v>-3195.8300532986491</v>
      </c>
      <c r="O103" s="191">
        <f>O100+N103</f>
        <v>-5884.1096210603191</v>
      </c>
      <c r="P103" s="187">
        <v>47847.333775900013</v>
      </c>
      <c r="Q103" s="367">
        <v>215415.957970485</v>
      </c>
      <c r="R103" s="248">
        <v>-648.35262711218274</v>
      </c>
    </row>
    <row r="104" spans="1:18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7634.6609589477612</v>
      </c>
      <c r="I104" s="60">
        <v>26.498949978049779</v>
      </c>
      <c r="J104" s="184">
        <v>6411.3168496407989</v>
      </c>
      <c r="K104" s="62">
        <v>63.429483413644228</v>
      </c>
      <c r="L104" s="183">
        <v>1223.3441093069623</v>
      </c>
      <c r="M104" s="62">
        <v>-42.08661554565586</v>
      </c>
      <c r="N104" s="192"/>
      <c r="O104" s="193"/>
      <c r="P104" s="187">
        <v>44954.35435229</v>
      </c>
      <c r="Q104" s="367">
        <v>214904.01476151799</v>
      </c>
      <c r="R104" s="248">
        <v>1575.3440901311646</v>
      </c>
    </row>
    <row r="105" spans="1:18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7937.2776758583232</v>
      </c>
      <c r="I105" s="60">
        <v>29.132420675400162</v>
      </c>
      <c r="J105" s="184">
        <v>7352.4069112458537</v>
      </c>
      <c r="K105" s="62">
        <v>55.4453995610086</v>
      </c>
      <c r="L105" s="183">
        <v>584.87076461246943</v>
      </c>
      <c r="M105" s="62">
        <v>-58.716619283177728</v>
      </c>
      <c r="N105" s="185"/>
      <c r="O105" s="186"/>
      <c r="P105" s="187">
        <v>48767.023807310004</v>
      </c>
      <c r="Q105" s="367">
        <v>225959.81602590301</v>
      </c>
      <c r="R105" s="248">
        <v>2570.7573265018646</v>
      </c>
    </row>
    <row r="106" spans="1:18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7905.7401708377829</v>
      </c>
      <c r="I106" s="60">
        <v>38.206803768173756</v>
      </c>
      <c r="J106" s="184">
        <v>7844.562171636263</v>
      </c>
      <c r="K106" s="62">
        <v>73.596850758880763</v>
      </c>
      <c r="L106" s="183">
        <v>61.177999201519924</v>
      </c>
      <c r="M106" s="62">
        <v>-94.907715137751708</v>
      </c>
      <c r="N106" s="190">
        <v>-6868.9063415657783</v>
      </c>
      <c r="O106" s="191">
        <f>O103+N106</f>
        <v>-12753.015962626097</v>
      </c>
      <c r="P106" s="187">
        <v>52022.777626860006</v>
      </c>
      <c r="Q106" s="367">
        <v>230379.71243674701</v>
      </c>
      <c r="R106" s="248">
        <v>1582.8895204842693</v>
      </c>
    </row>
    <row r="107" spans="1:18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7619.6357476221037</v>
      </c>
      <c r="I107" s="60">
        <v>27.660809562102884</v>
      </c>
      <c r="J107" s="184">
        <v>7332.7484243399394</v>
      </c>
      <c r="K107" s="62">
        <v>58.497427636322683</v>
      </c>
      <c r="L107" s="183">
        <v>286.88732328216429</v>
      </c>
      <c r="M107" s="62">
        <v>-78.626261612643347</v>
      </c>
      <c r="N107" s="194"/>
      <c r="O107" s="193"/>
      <c r="P107" s="187">
        <v>53309.040781340002</v>
      </c>
      <c r="Q107" s="367">
        <v>234281.10968368599</v>
      </c>
      <c r="R107" s="248">
        <v>-953.46532054635315</v>
      </c>
    </row>
    <row r="108" spans="1:18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7770.4600243367686</v>
      </c>
      <c r="I108" s="60">
        <v>18.230906259618784</v>
      </c>
      <c r="J108" s="184">
        <v>8237.8479621223723</v>
      </c>
      <c r="K108" s="62">
        <v>70.425202152428398</v>
      </c>
      <c r="L108" s="183">
        <v>-467.38793778560375</v>
      </c>
      <c r="M108" s="62">
        <v>-126.88344089210992</v>
      </c>
      <c r="N108" s="185"/>
      <c r="O108" s="186"/>
      <c r="P108" s="187">
        <v>55031.308213000011</v>
      </c>
      <c r="Q108" s="367">
        <v>238181.52254017699</v>
      </c>
      <c r="R108" s="248">
        <v>1698.6069692312117</v>
      </c>
    </row>
    <row r="109" spans="1:18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8525.5328835657019</v>
      </c>
      <c r="I109" s="60">
        <v>23.228855791485948</v>
      </c>
      <c r="J109" s="184">
        <v>7689.8596774390498</v>
      </c>
      <c r="K109" s="62">
        <v>64.176024866180398</v>
      </c>
      <c r="L109" s="183">
        <v>835.67320612665208</v>
      </c>
      <c r="M109" s="62">
        <v>-62.602061023081959</v>
      </c>
      <c r="N109" s="293">
        <v>-7553.9700989942594</v>
      </c>
      <c r="O109" s="191">
        <f>O106+N109</f>
        <v>-20306.986061620359</v>
      </c>
      <c r="P109" s="187">
        <v>53313.683581640013</v>
      </c>
      <c r="Q109" s="367">
        <v>238221.57468230801</v>
      </c>
      <c r="R109" s="248">
        <v>-2092.7419808297755</v>
      </c>
    </row>
    <row r="110" spans="1:18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8984.341297136667</v>
      </c>
      <c r="I110" s="82">
        <v>13.711113212518811</v>
      </c>
      <c r="J110" s="269">
        <v>8567.4373793025406</v>
      </c>
      <c r="K110" s="84">
        <v>49.541006691665658</v>
      </c>
      <c r="L110" s="285">
        <v>416.90391783412633</v>
      </c>
      <c r="M110" s="281">
        <v>-80.80435496214001</v>
      </c>
      <c r="N110" s="286"/>
      <c r="O110" s="287"/>
      <c r="P110" s="288">
        <v>51329.829396380002</v>
      </c>
      <c r="Q110" s="368">
        <v>239001.55228223401</v>
      </c>
      <c r="R110" s="266">
        <v>31.134105995718642</v>
      </c>
    </row>
    <row r="111" spans="1:18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290">
        <v>8563.4217575237035</v>
      </c>
      <c r="I111" s="75">
        <v>20.375050716936794</v>
      </c>
      <c r="J111" s="290">
        <v>7560.0323315855021</v>
      </c>
      <c r="K111" s="124">
        <v>41.215929064888201</v>
      </c>
      <c r="L111" s="290">
        <v>1003.3894259382014</v>
      </c>
      <c r="M111" s="124">
        <v>-43.002971223569709</v>
      </c>
      <c r="N111" s="190"/>
      <c r="O111" s="191"/>
      <c r="P111" s="291">
        <v>50783.209810690001</v>
      </c>
      <c r="Q111" s="369">
        <v>243633.708766211</v>
      </c>
      <c r="R111" s="272">
        <v>1999.8844620304326</v>
      </c>
    </row>
    <row r="112" spans="1:18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7301.4457241640021</v>
      </c>
      <c r="I112" s="60">
        <v>0.41643113468627924</v>
      </c>
      <c r="J112" s="184">
        <v>7440.3434363887254</v>
      </c>
      <c r="K112" s="62">
        <v>29.334856320738844</v>
      </c>
      <c r="L112" s="184">
        <v>-138.89771222472336</v>
      </c>
      <c r="M112" s="62">
        <v>-109.14768947007323</v>
      </c>
      <c r="N112" s="190">
        <v>-5134.7005822048668</v>
      </c>
      <c r="O112" s="191">
        <v>-5575.1908163424005</v>
      </c>
      <c r="P112" s="273">
        <v>50231.711021640011</v>
      </c>
      <c r="Q112" s="366">
        <v>239870.04170999501</v>
      </c>
      <c r="R112" s="248">
        <v>845.67260219136153</v>
      </c>
    </row>
    <row r="113" spans="1:18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8672.6201259159006</v>
      </c>
      <c r="I113" s="60">
        <v>11.762652745817604</v>
      </c>
      <c r="J113" s="184">
        <v>8248.1445647704059</v>
      </c>
      <c r="K113" s="62">
        <v>19.653091713032666</v>
      </c>
      <c r="L113" s="183">
        <v>424.47556114549479</v>
      </c>
      <c r="M113" s="62">
        <v>-51.011125886607935</v>
      </c>
      <c r="N113" s="276"/>
      <c r="O113" s="277"/>
      <c r="P113" s="187">
        <v>48319.662834279996</v>
      </c>
      <c r="Q113" s="367">
        <v>243728.10752483999</v>
      </c>
      <c r="R113" s="248">
        <v>1503.3270599789207</v>
      </c>
    </row>
    <row r="114" spans="1:18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8026.5844817835014</v>
      </c>
      <c r="I114" s="60">
        <v>-4.0351986544012286</v>
      </c>
      <c r="J114" s="184">
        <v>7796.3901334640432</v>
      </c>
      <c r="K114" s="62">
        <v>29.901080661854195</v>
      </c>
      <c r="L114" s="183">
        <v>230.19434831945819</v>
      </c>
      <c r="M114" s="62">
        <v>-90.255507895868988</v>
      </c>
      <c r="N114" s="185"/>
      <c r="O114" s="186"/>
      <c r="P114" s="187">
        <v>48610.092567080006</v>
      </c>
      <c r="Q114" s="367">
        <v>234667.37825763499</v>
      </c>
      <c r="R114" s="248">
        <v>3073.2388664908226</v>
      </c>
    </row>
    <row r="115" spans="1:18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8897.7024339685977</v>
      </c>
      <c r="I115" s="60">
        <v>14.221753299152562</v>
      </c>
      <c r="J115" s="184">
        <v>8498.1728009690887</v>
      </c>
      <c r="K115" s="62">
        <v>26.637037314117642</v>
      </c>
      <c r="L115" s="183">
        <v>399.52963299950898</v>
      </c>
      <c r="M115" s="62">
        <v>-62.978947360744343</v>
      </c>
      <c r="N115" s="190">
        <v>-7887.5280511045203</v>
      </c>
      <c r="O115" s="191">
        <f>O112+N115</f>
        <v>-13462.718867446922</v>
      </c>
      <c r="P115" s="187">
        <v>46434.391220860001</v>
      </c>
      <c r="Q115" s="367">
        <v>237885.140913204</v>
      </c>
      <c r="R115" s="248">
        <v>1529.9194662129553</v>
      </c>
    </row>
    <row r="116" spans="1:18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8330.2957012366023</v>
      </c>
      <c r="I116" s="60">
        <v>9.1115338874408369</v>
      </c>
      <c r="J116" s="184">
        <v>8510.9117599568199</v>
      </c>
      <c r="K116" s="62">
        <v>32.748263103447364</v>
      </c>
      <c r="L116" s="183">
        <v>-180.61605872021755</v>
      </c>
      <c r="M116" s="62">
        <v>-114.76412518711567</v>
      </c>
      <c r="N116" s="192"/>
      <c r="O116" s="193"/>
      <c r="P116" s="187">
        <v>45820.536122760008</v>
      </c>
      <c r="Q116" s="367">
        <v>233407.82659581699</v>
      </c>
      <c r="R116" s="248">
        <v>863.37747159560058</v>
      </c>
    </row>
    <row r="117" spans="1:18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7946.798028605499</v>
      </c>
      <c r="I117" s="60">
        <v>0.11994481143697833</v>
      </c>
      <c r="J117" s="184">
        <v>7899.6095944371918</v>
      </c>
      <c r="K117" s="62">
        <v>7.4424972637785469</v>
      </c>
      <c r="L117" s="183">
        <v>47.18843416830714</v>
      </c>
      <c r="M117" s="62">
        <v>-91.931818613105165</v>
      </c>
      <c r="N117" s="185"/>
      <c r="O117" s="186"/>
      <c r="P117" s="187">
        <v>44688.526322630009</v>
      </c>
      <c r="Q117" s="367">
        <v>236362.96580949801</v>
      </c>
      <c r="R117" s="248">
        <v>1111.7631009840316</v>
      </c>
    </row>
    <row r="118" spans="1:18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7877.7227435798013</v>
      </c>
      <c r="I118" s="60">
        <v>-0.35439347436823088</v>
      </c>
      <c r="J118" s="184">
        <v>8949.4030521886125</v>
      </c>
      <c r="K118" s="62">
        <v>14.084162460298222</v>
      </c>
      <c r="L118" s="183">
        <v>-1071.6803086088112</v>
      </c>
      <c r="M118" s="62">
        <v>-1851.7413489422918</v>
      </c>
      <c r="N118" s="190">
        <v>-9428.1112210603551</v>
      </c>
      <c r="O118" s="191">
        <f>O115+N118</f>
        <v>-22890.830088507275</v>
      </c>
      <c r="P118" s="187">
        <v>41453.515081629987</v>
      </c>
      <c r="Q118" s="367">
        <v>234781.95102496099</v>
      </c>
      <c r="R118" s="248">
        <v>1395.621921988034</v>
      </c>
    </row>
    <row r="119" spans="1:18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7569.0775344382009</v>
      </c>
      <c r="I119" s="60">
        <v>-0.66352532862257174</v>
      </c>
      <c r="J119" s="184">
        <v>8013.6247375394569</v>
      </c>
      <c r="K119" s="62">
        <v>9.2854176060295899</v>
      </c>
      <c r="L119" s="183">
        <v>-444.54720310125595</v>
      </c>
      <c r="M119" s="62">
        <v>-254.95533162386454</v>
      </c>
      <c r="N119" s="194"/>
      <c r="O119" s="193"/>
      <c r="P119" s="187">
        <v>37784.490727100005</v>
      </c>
      <c r="Q119" s="367">
        <v>226229.143669401</v>
      </c>
      <c r="R119" s="248">
        <v>1684.5781963488266</v>
      </c>
    </row>
    <row r="120" spans="1:18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7597.8515230117191</v>
      </c>
      <c r="I120" s="60">
        <v>-2.2213421185351412</v>
      </c>
      <c r="J120" s="184">
        <v>7140.98467809253</v>
      </c>
      <c r="K120" s="62">
        <v>-13.314925075981254</v>
      </c>
      <c r="L120" s="183">
        <v>456.86684491918913</v>
      </c>
      <c r="M120" s="62">
        <v>197.74895926566217</v>
      </c>
      <c r="N120" s="185"/>
      <c r="O120" s="186"/>
      <c r="P120" s="187">
        <v>37851.950990579993</v>
      </c>
      <c r="Q120" s="367">
        <v>225560.234449321</v>
      </c>
      <c r="R120" s="248">
        <v>1259.8492013690939</v>
      </c>
    </row>
    <row r="121" spans="1:18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7812.8128887045586</v>
      </c>
      <c r="I121" s="60">
        <v>-8.3598292872940956</v>
      </c>
      <c r="J121" s="184">
        <v>7527.5953734548802</v>
      </c>
      <c r="K121" s="62">
        <v>-2.1101074764761973</v>
      </c>
      <c r="L121" s="183">
        <v>285.2175152496784</v>
      </c>
      <c r="M121" s="62">
        <v>-65.869730757809506</v>
      </c>
      <c r="N121" s="278"/>
      <c r="O121" s="191"/>
      <c r="P121" s="187">
        <v>38611.129849440011</v>
      </c>
      <c r="Q121" s="367">
        <v>231030.88069248301</v>
      </c>
      <c r="R121" s="248">
        <v>1582.5257177142566</v>
      </c>
    </row>
    <row r="122" spans="1:18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8894.5161682979888</v>
      </c>
      <c r="I122" s="82">
        <v>-0.999796489030913</v>
      </c>
      <c r="J122" s="269">
        <v>7048.0674080954395</v>
      </c>
      <c r="K122" s="84">
        <v>-17.734240752989205</v>
      </c>
      <c r="L122" s="285">
        <v>1846.4487602025492</v>
      </c>
      <c r="M122" s="281">
        <v>342.8955164869929</v>
      </c>
      <c r="N122" s="286"/>
      <c r="O122" s="287"/>
      <c r="P122" s="288">
        <v>39154.122554430003</v>
      </c>
      <c r="Q122" s="368">
        <v>232134.12139243999</v>
      </c>
      <c r="R122" s="266">
        <v>255.66051954364036</v>
      </c>
    </row>
    <row r="123" spans="1:18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0.83540645860273877</v>
      </c>
      <c r="F123" s="123">
        <v>5.0409950500918566</v>
      </c>
      <c r="G123" s="120">
        <v>825.77954545454554</v>
      </c>
      <c r="H123" s="290">
        <v>8923.6466620692518</v>
      </c>
      <c r="I123" s="75">
        <v>4.206553346844788</v>
      </c>
      <c r="J123" s="290">
        <v>6327.1793435420504</v>
      </c>
      <c r="K123" s="124">
        <v>-16.307509465173087</v>
      </c>
      <c r="L123" s="290">
        <v>2596.4673185272013</v>
      </c>
      <c r="M123" s="124">
        <v>158.76965128463664</v>
      </c>
      <c r="N123" s="190"/>
      <c r="O123" s="191"/>
      <c r="P123" s="291">
        <v>39503.706310589987</v>
      </c>
      <c r="Q123" s="292"/>
      <c r="R123" s="292"/>
    </row>
    <row r="124" spans="1:18" ht="14.1" customHeight="1">
      <c r="A124" s="57"/>
      <c r="B124" s="58">
        <v>2</v>
      </c>
      <c r="C124" s="64"/>
      <c r="D124" s="62"/>
      <c r="E124" s="63"/>
      <c r="F124" s="60"/>
      <c r="G124" s="3"/>
      <c r="H124" s="184"/>
      <c r="I124" s="60"/>
      <c r="J124" s="184"/>
      <c r="K124" s="62"/>
      <c r="L124" s="184"/>
      <c r="M124" s="62"/>
      <c r="N124" s="190"/>
      <c r="O124" s="191"/>
      <c r="P124" s="273"/>
      <c r="Q124" s="206"/>
      <c r="R124" s="206"/>
    </row>
    <row r="125" spans="1:18" ht="14.25" customHeight="1">
      <c r="A125" s="57"/>
      <c r="B125" s="58">
        <v>3</v>
      </c>
      <c r="C125" s="178"/>
      <c r="D125" s="179"/>
      <c r="E125" s="180"/>
      <c r="F125" s="181"/>
      <c r="G125" s="182"/>
      <c r="H125" s="183"/>
      <c r="I125" s="60"/>
      <c r="J125" s="184"/>
      <c r="K125" s="62"/>
      <c r="L125" s="183"/>
      <c r="M125" s="62"/>
      <c r="N125" s="276"/>
      <c r="O125" s="277"/>
      <c r="P125" s="187"/>
      <c r="Q125" s="188"/>
      <c r="R125" s="188"/>
    </row>
    <row r="126" spans="1:18" ht="14.25" customHeight="1">
      <c r="A126" s="57"/>
      <c r="B126" s="58">
        <v>4</v>
      </c>
      <c r="C126" s="178"/>
      <c r="D126" s="179"/>
      <c r="E126" s="180"/>
      <c r="F126" s="181"/>
      <c r="G126" s="182"/>
      <c r="H126" s="183"/>
      <c r="I126" s="60"/>
      <c r="J126" s="184"/>
      <c r="K126" s="62"/>
      <c r="L126" s="183"/>
      <c r="M126" s="62"/>
      <c r="N126" s="185"/>
      <c r="O126" s="186"/>
      <c r="P126" s="187"/>
      <c r="Q126" s="188"/>
      <c r="R126" s="188"/>
    </row>
    <row r="127" spans="1:18" ht="14.25" customHeight="1">
      <c r="A127" s="57"/>
      <c r="B127" s="58">
        <v>5</v>
      </c>
      <c r="C127" s="178"/>
      <c r="D127" s="179"/>
      <c r="E127" s="180"/>
      <c r="F127" s="181"/>
      <c r="G127" s="182"/>
      <c r="H127" s="183"/>
      <c r="I127" s="60"/>
      <c r="J127" s="184"/>
      <c r="K127" s="62"/>
      <c r="L127" s="183"/>
      <c r="M127" s="62"/>
      <c r="N127" s="190"/>
      <c r="O127" s="191"/>
      <c r="P127" s="187"/>
      <c r="Q127" s="188"/>
      <c r="R127" s="188"/>
    </row>
    <row r="128" spans="1:18" ht="14.25" customHeight="1">
      <c r="A128" s="57"/>
      <c r="B128" s="58">
        <v>6</v>
      </c>
      <c r="C128" s="178"/>
      <c r="D128" s="179"/>
      <c r="E128" s="180"/>
      <c r="F128" s="181"/>
      <c r="G128" s="182"/>
      <c r="H128" s="183"/>
      <c r="I128" s="60"/>
      <c r="J128" s="184"/>
      <c r="K128" s="62"/>
      <c r="L128" s="183"/>
      <c r="M128" s="62"/>
      <c r="N128" s="192"/>
      <c r="O128" s="193"/>
      <c r="P128" s="187"/>
      <c r="Q128" s="188"/>
      <c r="R128" s="188"/>
    </row>
    <row r="129" spans="1:18" ht="14.25" customHeight="1">
      <c r="A129" s="57"/>
      <c r="B129" s="58">
        <v>7</v>
      </c>
      <c r="C129" s="178"/>
      <c r="D129" s="179"/>
      <c r="E129" s="180"/>
      <c r="F129" s="181"/>
      <c r="G129" s="182"/>
      <c r="H129" s="183"/>
      <c r="I129" s="60"/>
      <c r="J129" s="184"/>
      <c r="K129" s="62"/>
      <c r="L129" s="183"/>
      <c r="M129" s="62"/>
      <c r="N129" s="185"/>
      <c r="O129" s="186"/>
      <c r="P129" s="187"/>
      <c r="Q129" s="188"/>
      <c r="R129" s="188"/>
    </row>
    <row r="130" spans="1:18" ht="14.25" customHeight="1">
      <c r="A130" s="57"/>
      <c r="B130" s="58">
        <v>8</v>
      </c>
      <c r="C130" s="178"/>
      <c r="D130" s="179"/>
      <c r="E130" s="180"/>
      <c r="F130" s="181"/>
      <c r="G130" s="182"/>
      <c r="H130" s="183"/>
      <c r="I130" s="60"/>
      <c r="J130" s="184"/>
      <c r="K130" s="62"/>
      <c r="L130" s="183"/>
      <c r="M130" s="62"/>
      <c r="N130" s="190"/>
      <c r="O130" s="191"/>
      <c r="P130" s="187"/>
      <c r="Q130" s="188"/>
      <c r="R130" s="188"/>
    </row>
    <row r="131" spans="1:18" ht="14.25" customHeight="1">
      <c r="A131" s="57"/>
      <c r="B131" s="58">
        <v>9</v>
      </c>
      <c r="C131" s="178"/>
      <c r="D131" s="179"/>
      <c r="E131" s="180"/>
      <c r="F131" s="181"/>
      <c r="G131" s="182"/>
      <c r="H131" s="183"/>
      <c r="I131" s="60"/>
      <c r="J131" s="184"/>
      <c r="K131" s="62"/>
      <c r="L131" s="183"/>
      <c r="M131" s="62"/>
      <c r="N131" s="194"/>
      <c r="O131" s="193"/>
      <c r="P131" s="187"/>
      <c r="Q131" s="188"/>
      <c r="R131" s="188"/>
    </row>
    <row r="132" spans="1:18" ht="14.25" customHeight="1">
      <c r="A132" s="57"/>
      <c r="B132" s="58">
        <v>10</v>
      </c>
      <c r="C132" s="178"/>
      <c r="D132" s="179"/>
      <c r="E132" s="180"/>
      <c r="F132" s="181"/>
      <c r="G132" s="182"/>
      <c r="H132" s="183"/>
      <c r="I132" s="60"/>
      <c r="J132" s="184"/>
      <c r="K132" s="62"/>
      <c r="L132" s="183"/>
      <c r="M132" s="62"/>
      <c r="N132" s="185"/>
      <c r="O132" s="186"/>
      <c r="P132" s="187"/>
      <c r="Q132" s="188"/>
      <c r="R132" s="188"/>
    </row>
    <row r="133" spans="1:18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/>
      <c r="P133" s="187"/>
      <c r="Q133" s="188"/>
      <c r="R133" s="188"/>
    </row>
    <row r="134" spans="1:18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</row>
    <row r="135" spans="1:18">
      <c r="A135" s="294" t="s">
        <v>48</v>
      </c>
      <c r="B135" s="294"/>
      <c r="C135" s="295"/>
      <c r="D135" s="295"/>
      <c r="E135" s="295"/>
      <c r="F135" s="295"/>
      <c r="G135" s="295"/>
      <c r="H135" s="296"/>
      <c r="I135" s="297"/>
      <c r="J135" s="298"/>
      <c r="K135" s="297"/>
      <c r="L135" s="296"/>
      <c r="M135" s="295"/>
      <c r="N135" s="388"/>
      <c r="O135" s="390"/>
      <c r="P135" s="299"/>
      <c r="Q135" s="300"/>
    </row>
    <row r="136" spans="1:18">
      <c r="A136" s="189" t="s">
        <v>69</v>
      </c>
      <c r="C136" s="301"/>
      <c r="D136" s="301"/>
      <c r="E136" s="301"/>
      <c r="F136" s="301"/>
      <c r="G136" s="301"/>
      <c r="H136" s="362"/>
      <c r="I136" s="74"/>
      <c r="J136" s="302"/>
      <c r="K136" s="74"/>
      <c r="L136" s="362"/>
      <c r="M136" s="301"/>
      <c r="N136" s="389"/>
      <c r="O136" s="387"/>
      <c r="P136" s="362"/>
      <c r="Q136" s="303"/>
    </row>
    <row r="137" spans="1:18">
      <c r="C137" s="301"/>
      <c r="D137" s="301"/>
      <c r="E137" s="301"/>
      <c r="F137" s="301"/>
      <c r="G137" s="301"/>
      <c r="H137" s="362"/>
      <c r="I137" s="74"/>
      <c r="J137" s="302"/>
      <c r="K137" s="74"/>
      <c r="L137" s="362"/>
      <c r="M137" s="301"/>
      <c r="N137" s="389"/>
      <c r="O137" s="387"/>
      <c r="P137" s="362"/>
      <c r="Q137" s="303"/>
    </row>
    <row r="138" spans="1:18">
      <c r="C138" s="301"/>
      <c r="D138" s="301"/>
      <c r="E138" s="301"/>
      <c r="F138" s="301"/>
      <c r="G138" s="301"/>
      <c r="H138" s="362"/>
      <c r="I138" s="74"/>
      <c r="J138" s="362"/>
      <c r="K138" s="301"/>
      <c r="L138" s="362"/>
      <c r="M138" s="301"/>
      <c r="N138" s="391"/>
      <c r="O138" s="387"/>
      <c r="P138" s="362"/>
      <c r="Q138" s="303"/>
    </row>
    <row r="139" spans="1:18">
      <c r="C139" s="301"/>
      <c r="D139" s="301"/>
      <c r="E139" s="301"/>
      <c r="F139" s="301"/>
      <c r="G139" s="301"/>
      <c r="H139" s="362"/>
      <c r="I139" s="74"/>
      <c r="J139" s="362"/>
      <c r="K139" s="301"/>
      <c r="L139" s="362"/>
      <c r="M139" s="301"/>
      <c r="N139" s="391"/>
      <c r="O139" s="387"/>
      <c r="P139" s="362"/>
      <c r="Q139" s="303"/>
    </row>
    <row r="140" spans="1:18">
      <c r="C140" s="301"/>
      <c r="D140" s="301"/>
      <c r="E140" s="301"/>
      <c r="F140" s="301"/>
      <c r="G140" s="301"/>
      <c r="H140" s="362"/>
      <c r="I140" s="74"/>
      <c r="J140" s="362"/>
      <c r="K140" s="301"/>
      <c r="L140" s="362"/>
      <c r="M140" s="301"/>
      <c r="N140" s="391"/>
      <c r="O140" s="387"/>
      <c r="P140" s="362"/>
      <c r="Q140" s="303"/>
    </row>
    <row r="141" spans="1:18">
      <c r="C141" s="301"/>
      <c r="D141" s="301"/>
      <c r="E141" s="301"/>
      <c r="F141" s="301"/>
      <c r="G141" s="322"/>
      <c r="H141" s="362"/>
      <c r="I141" s="74"/>
      <c r="J141" s="362"/>
      <c r="K141" s="301"/>
      <c r="L141" s="362"/>
      <c r="M141" s="301"/>
      <c r="N141" s="387"/>
      <c r="O141" s="387"/>
      <c r="P141" s="362"/>
      <c r="Q141" s="303"/>
    </row>
    <row r="142" spans="1:18">
      <c r="C142" s="301"/>
      <c r="D142" s="301"/>
      <c r="E142" s="301"/>
      <c r="F142" s="301"/>
      <c r="G142" s="301"/>
      <c r="H142" s="362"/>
      <c r="I142" s="74"/>
      <c r="J142" s="362"/>
      <c r="K142" s="301"/>
      <c r="L142" s="362"/>
      <c r="M142" s="301"/>
      <c r="N142" s="389"/>
      <c r="O142" s="387"/>
      <c r="P142" s="362"/>
      <c r="Q142" s="303"/>
    </row>
    <row r="143" spans="1:18">
      <c r="C143" s="301"/>
      <c r="D143" s="301"/>
      <c r="E143" s="301"/>
      <c r="F143" s="301"/>
      <c r="G143" s="301"/>
      <c r="H143" s="362"/>
      <c r="I143" s="74"/>
      <c r="J143" s="362"/>
      <c r="K143" s="301"/>
      <c r="L143" s="362"/>
      <c r="M143" s="301"/>
      <c r="N143" s="389"/>
      <c r="O143" s="387"/>
      <c r="P143" s="362"/>
      <c r="Q143" s="303"/>
    </row>
    <row r="144" spans="1:18">
      <c r="C144" s="301"/>
      <c r="D144" s="301"/>
      <c r="E144" s="301"/>
      <c r="F144" s="301"/>
      <c r="G144" s="301"/>
      <c r="H144" s="362"/>
      <c r="I144" s="74"/>
      <c r="J144" s="362"/>
      <c r="K144" s="301"/>
      <c r="L144" s="362"/>
      <c r="M144" s="301"/>
      <c r="O144" s="387"/>
      <c r="P144" s="362"/>
      <c r="Q144" s="303"/>
    </row>
    <row r="145" spans="3:17">
      <c r="C145" s="301"/>
      <c r="D145" s="301"/>
      <c r="E145" s="301"/>
      <c r="F145" s="301"/>
      <c r="G145" s="301"/>
      <c r="H145" s="362"/>
      <c r="I145" s="74"/>
      <c r="J145" s="362"/>
      <c r="K145" s="301"/>
      <c r="L145" s="362"/>
      <c r="M145" s="301"/>
      <c r="O145" s="387"/>
      <c r="P145" s="362"/>
      <c r="Q145" s="323"/>
    </row>
    <row r="146" spans="3:17">
      <c r="C146" s="301"/>
      <c r="D146" s="301"/>
      <c r="E146" s="301"/>
      <c r="F146" s="301"/>
      <c r="G146" s="301"/>
      <c r="H146" s="324"/>
      <c r="I146" s="74"/>
      <c r="J146" s="324"/>
      <c r="K146" s="301"/>
      <c r="L146" s="324"/>
      <c r="M146" s="301"/>
      <c r="O146" s="387"/>
      <c r="P146" s="362"/>
      <c r="Q146" s="303"/>
    </row>
  </sheetData>
  <mergeCells count="16">
    <mergeCell ref="O144:O146"/>
    <mergeCell ref="N135:N137"/>
    <mergeCell ref="O135:O137"/>
    <mergeCell ref="N138:N140"/>
    <mergeCell ref="O138:O140"/>
    <mergeCell ref="N141:N143"/>
    <mergeCell ref="O141:O143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2"/>
  <sheetViews>
    <sheetView tabSelected="1" zoomScale="85" zoomScaleNormal="85" workbookViewId="0">
      <pane xSplit="2" ySplit="4" topLeftCell="C112" activePane="bottomRight" state="frozen"/>
      <selection activeCell="P110" sqref="P110"/>
      <selection pane="topRight" activeCell="P110" sqref="P110"/>
      <selection pane="bottomLeft" activeCell="P110" sqref="P110"/>
      <selection pane="bottomRight" activeCell="P110" sqref="P110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61" t="s">
        <v>0</v>
      </c>
      <c r="B1" s="360" t="s">
        <v>1</v>
      </c>
      <c r="C1" s="382" t="s">
        <v>70</v>
      </c>
      <c r="D1" s="381"/>
      <c r="E1" s="382" t="s">
        <v>71</v>
      </c>
      <c r="F1" s="381"/>
      <c r="G1" s="8" t="s">
        <v>72</v>
      </c>
      <c r="H1" s="382" t="s">
        <v>73</v>
      </c>
      <c r="I1" s="381"/>
      <c r="J1" s="382" t="s">
        <v>74</v>
      </c>
      <c r="K1" s="380"/>
      <c r="L1" s="380"/>
      <c r="M1" s="380"/>
      <c r="N1" s="380"/>
      <c r="O1" s="381"/>
      <c r="P1" s="382" t="s">
        <v>75</v>
      </c>
      <c r="Q1" s="381"/>
    </row>
    <row r="2" spans="1:19" s="7" customFormat="1">
      <c r="A2" s="9"/>
      <c r="B2" s="10"/>
      <c r="C2" s="358" t="s">
        <v>76</v>
      </c>
      <c r="D2" s="10" t="s">
        <v>77</v>
      </c>
      <c r="E2" s="383" t="s">
        <v>78</v>
      </c>
      <c r="F2" s="384"/>
      <c r="G2" s="1" t="s">
        <v>79</v>
      </c>
      <c r="H2" s="383" t="s">
        <v>80</v>
      </c>
      <c r="I2" s="384"/>
      <c r="J2" s="394"/>
      <c r="K2" s="385"/>
      <c r="L2" s="385"/>
      <c r="M2" s="385"/>
      <c r="N2" s="385"/>
      <c r="O2" s="386"/>
      <c r="P2" s="383"/>
      <c r="Q2" s="384"/>
    </row>
    <row r="3" spans="1:19" s="7" customFormat="1" ht="14.25" customHeight="1">
      <c r="A3" s="9"/>
      <c r="B3" s="10"/>
      <c r="C3" s="358" t="s">
        <v>81</v>
      </c>
      <c r="D3" s="359" t="s">
        <v>82</v>
      </c>
      <c r="E3" s="358" t="s">
        <v>81</v>
      </c>
      <c r="F3" s="359" t="s">
        <v>82</v>
      </c>
      <c r="G3" s="1" t="s">
        <v>83</v>
      </c>
      <c r="H3" s="358"/>
      <c r="I3" s="359"/>
      <c r="J3" s="392" t="s">
        <v>76</v>
      </c>
      <c r="K3" s="157" t="s">
        <v>84</v>
      </c>
      <c r="L3" s="157" t="s">
        <v>85</v>
      </c>
      <c r="M3" s="157" t="s">
        <v>86</v>
      </c>
      <c r="N3" s="157" t="s">
        <v>87</v>
      </c>
      <c r="O3" s="359" t="s">
        <v>88</v>
      </c>
      <c r="P3" s="358" t="s">
        <v>89</v>
      </c>
      <c r="Q3" s="10"/>
    </row>
    <row r="4" spans="1:19" s="7" customFormat="1" ht="13.8" thickBot="1">
      <c r="A4" s="14" t="s">
        <v>31</v>
      </c>
      <c r="B4" s="15"/>
      <c r="C4" s="17" t="s">
        <v>32</v>
      </c>
      <c r="D4" s="19" t="s">
        <v>32</v>
      </c>
      <c r="E4" s="17" t="s">
        <v>33</v>
      </c>
      <c r="F4" s="18" t="s">
        <v>32</v>
      </c>
      <c r="G4" s="16" t="s">
        <v>32</v>
      </c>
      <c r="H4" s="17" t="s">
        <v>90</v>
      </c>
      <c r="I4" s="19" t="s">
        <v>32</v>
      </c>
      <c r="J4" s="393"/>
      <c r="K4" s="158" t="s">
        <v>91</v>
      </c>
      <c r="L4" s="158" t="s">
        <v>92</v>
      </c>
      <c r="M4" s="158" t="s">
        <v>93</v>
      </c>
      <c r="N4" s="158" t="s">
        <v>93</v>
      </c>
      <c r="O4" s="132" t="s">
        <v>93</v>
      </c>
      <c r="P4" s="156" t="s">
        <v>94</v>
      </c>
      <c r="Q4" s="19" t="s">
        <v>32</v>
      </c>
    </row>
    <row r="5" spans="1:19" s="7" customFormat="1">
      <c r="A5" s="21"/>
      <c r="B5" s="22"/>
      <c r="C5" s="174" t="s">
        <v>35</v>
      </c>
      <c r="D5" s="27"/>
      <c r="E5" s="26" t="s">
        <v>35</v>
      </c>
      <c r="F5" s="24"/>
      <c r="G5" s="23" t="s">
        <v>35</v>
      </c>
      <c r="H5" s="26" t="s">
        <v>95</v>
      </c>
      <c r="I5" s="29" t="s">
        <v>35</v>
      </c>
      <c r="J5" s="174" t="s">
        <v>96</v>
      </c>
      <c r="K5" s="133" t="s">
        <v>96</v>
      </c>
      <c r="L5" s="28" t="s">
        <v>96</v>
      </c>
      <c r="M5" s="25" t="s">
        <v>96</v>
      </c>
      <c r="N5" s="25" t="s">
        <v>96</v>
      </c>
      <c r="O5" s="27" t="s">
        <v>96</v>
      </c>
      <c r="P5" s="26" t="s">
        <v>96</v>
      </c>
      <c r="Q5" s="27" t="s">
        <v>97</v>
      </c>
    </row>
    <row r="6" spans="1:19" hidden="1">
      <c r="A6" s="30">
        <v>2014</v>
      </c>
      <c r="B6" s="31"/>
      <c r="C6" s="61" t="s">
        <v>41</v>
      </c>
      <c r="D6" s="62"/>
      <c r="E6" s="64" t="s">
        <v>41</v>
      </c>
      <c r="F6" s="202" t="s">
        <v>41</v>
      </c>
      <c r="G6" s="3" t="s">
        <v>41</v>
      </c>
      <c r="H6" s="171">
        <f>SUM(H16:H27)</f>
        <v>337594</v>
      </c>
      <c r="I6" s="202" t="s">
        <v>41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41</v>
      </c>
    </row>
    <row r="7" spans="1:19" hidden="1">
      <c r="A7" s="30">
        <v>2015</v>
      </c>
      <c r="B7" s="31"/>
      <c r="C7" s="326">
        <v>3.0681303883202986</v>
      </c>
      <c r="D7" s="62"/>
      <c r="E7" s="34">
        <v>1.7909571833777136</v>
      </c>
      <c r="F7" s="202" t="s">
        <v>41</v>
      </c>
      <c r="G7" s="3" t="s">
        <v>41</v>
      </c>
      <c r="H7" s="171">
        <f>SUM(H28:H39)</f>
        <v>282232</v>
      </c>
      <c r="I7" s="327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8">
        <v>3.8035804632193333</v>
      </c>
      <c r="D8" s="106" t="s">
        <v>41</v>
      </c>
      <c r="E8" s="143">
        <v>1.6328762350652539</v>
      </c>
      <c r="F8" s="329" t="s">
        <v>41</v>
      </c>
      <c r="G8" s="306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>
      <c r="A9" s="97">
        <v>2017</v>
      </c>
      <c r="B9" s="98"/>
      <c r="C9" s="328">
        <v>4.303814195861861</v>
      </c>
      <c r="D9" s="330" t="s">
        <v>41</v>
      </c>
      <c r="E9" s="143">
        <v>2.0974799091772525</v>
      </c>
      <c r="F9" s="329" t="s">
        <v>41</v>
      </c>
      <c r="G9" s="306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>
      <c r="A10" s="39">
        <v>2018</v>
      </c>
      <c r="B10" s="40"/>
      <c r="C10" s="328">
        <v>5.3528969412561196</v>
      </c>
      <c r="D10" s="330" t="s">
        <v>41</v>
      </c>
      <c r="E10" s="143">
        <v>3.0564704059768815</v>
      </c>
      <c r="F10" s="329" t="s">
        <v>41</v>
      </c>
      <c r="G10" s="306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8">
        <v>0.88396541795849259</v>
      </c>
      <c r="D11" s="330" t="s">
        <v>41</v>
      </c>
      <c r="E11" s="143">
        <v>-0.6773111709506594</v>
      </c>
      <c r="F11" s="329" t="s">
        <v>41</v>
      </c>
      <c r="G11" s="306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1">
        <v>-2.6235631321098793</v>
      </c>
      <c r="D12" s="332" t="s">
        <v>47</v>
      </c>
      <c r="E12" s="333">
        <v>6.2214089084126556</v>
      </c>
      <c r="F12" s="334" t="s">
        <v>47</v>
      </c>
      <c r="G12" s="307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8">
        <v>20.657323974612666</v>
      </c>
      <c r="D13" s="330" t="s">
        <v>41</v>
      </c>
      <c r="E13" s="143">
        <v>12.835842099708501</v>
      </c>
      <c r="F13" s="329" t="s">
        <v>41</v>
      </c>
      <c r="G13" s="306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8"/>
      <c r="D14" s="330" t="s">
        <v>41</v>
      </c>
      <c r="E14" s="143"/>
      <c r="F14" s="329" t="s">
        <v>41</v>
      </c>
      <c r="G14" s="306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5" t="s">
        <v>42</v>
      </c>
      <c r="D15" s="336" t="s">
        <v>98</v>
      </c>
      <c r="E15" s="309" t="s">
        <v>43</v>
      </c>
      <c r="F15" s="311" t="s">
        <v>44</v>
      </c>
      <c r="G15" s="310" t="s">
        <v>43</v>
      </c>
      <c r="H15" s="309" t="s">
        <v>99</v>
      </c>
      <c r="I15" s="337" t="s">
        <v>43</v>
      </c>
      <c r="J15" s="338" t="s">
        <v>99</v>
      </c>
      <c r="K15" s="339" t="s">
        <v>99</v>
      </c>
      <c r="L15" s="314" t="s">
        <v>99</v>
      </c>
      <c r="M15" s="340" t="s">
        <v>99</v>
      </c>
      <c r="N15" s="311" t="s">
        <v>99</v>
      </c>
      <c r="O15" s="313" t="s">
        <v>99</v>
      </c>
      <c r="P15" s="309" t="s">
        <v>100</v>
      </c>
      <c r="Q15" s="313" t="s">
        <v>43</v>
      </c>
      <c r="S15" s="189"/>
    </row>
    <row r="16" spans="1:19" hidden="1">
      <c r="A16" s="48">
        <v>2014</v>
      </c>
      <c r="B16" s="50">
        <v>1</v>
      </c>
      <c r="C16" s="341"/>
      <c r="D16" s="342"/>
      <c r="E16" s="56" t="s">
        <v>41</v>
      </c>
      <c r="F16" s="51" t="s">
        <v>47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41</v>
      </c>
    </row>
    <row r="17" spans="1:17" hidden="1">
      <c r="A17" s="57"/>
      <c r="B17" s="58">
        <v>2</v>
      </c>
      <c r="C17" s="343"/>
      <c r="D17" s="344">
        <v>0.21082537968510895</v>
      </c>
      <c r="E17" s="64" t="s">
        <v>41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41</v>
      </c>
    </row>
    <row r="18" spans="1:17" hidden="1">
      <c r="A18" s="57"/>
      <c r="B18" s="58">
        <v>3</v>
      </c>
      <c r="C18" s="343"/>
      <c r="D18" s="344">
        <v>-1.9918132718621528E-3</v>
      </c>
      <c r="E18" s="64" t="s">
        <v>41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41</v>
      </c>
    </row>
    <row r="19" spans="1:17" hidden="1">
      <c r="A19" s="57"/>
      <c r="B19" s="58">
        <v>4</v>
      </c>
      <c r="C19" s="343"/>
      <c r="D19" s="344">
        <v>-1.2096846662711158</v>
      </c>
      <c r="E19" s="64" t="s">
        <v>41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41</v>
      </c>
    </row>
    <row r="20" spans="1:17" hidden="1">
      <c r="A20" s="57"/>
      <c r="B20" s="58">
        <v>5</v>
      </c>
      <c r="C20" s="343"/>
      <c r="D20" s="344">
        <v>1.4476378980089244</v>
      </c>
      <c r="E20" s="64" t="s">
        <v>41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41</v>
      </c>
    </row>
    <row r="21" spans="1:17" hidden="1">
      <c r="A21" s="57"/>
      <c r="B21" s="58">
        <v>6</v>
      </c>
      <c r="C21" s="343"/>
      <c r="D21" s="344">
        <v>-0.89142851928234457</v>
      </c>
      <c r="E21" s="64" t="s">
        <v>41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41</v>
      </c>
    </row>
    <row r="22" spans="1:17" hidden="1">
      <c r="A22" s="57"/>
      <c r="B22" s="58">
        <v>7</v>
      </c>
      <c r="C22" s="343"/>
      <c r="D22" s="344">
        <v>1.590439940663968</v>
      </c>
      <c r="E22" s="64" t="s">
        <v>41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41</v>
      </c>
    </row>
    <row r="23" spans="1:17" hidden="1">
      <c r="A23" s="57"/>
      <c r="B23" s="58">
        <v>8</v>
      </c>
      <c r="C23" s="343"/>
      <c r="D23" s="344">
        <v>0.9883436820360636</v>
      </c>
      <c r="E23" s="64" t="s">
        <v>41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41</v>
      </c>
    </row>
    <row r="24" spans="1:17" hidden="1">
      <c r="A24" s="57"/>
      <c r="B24" s="58">
        <v>9</v>
      </c>
      <c r="C24" s="343"/>
      <c r="D24" s="344">
        <v>-2.8246894229239206</v>
      </c>
      <c r="E24" s="64" t="s">
        <v>41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41</v>
      </c>
    </row>
    <row r="25" spans="1:17" hidden="1">
      <c r="A25" s="57"/>
      <c r="B25" s="58">
        <v>10</v>
      </c>
      <c r="C25" s="343"/>
      <c r="D25" s="344">
        <v>3.8292687847518714</v>
      </c>
      <c r="E25" s="64" t="s">
        <v>41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41</v>
      </c>
    </row>
    <row r="26" spans="1:17" hidden="1">
      <c r="A26" s="57"/>
      <c r="B26" s="58">
        <v>11</v>
      </c>
      <c r="C26" s="343"/>
      <c r="D26" s="344">
        <v>-2.5085045631679903</v>
      </c>
      <c r="E26" s="64" t="s">
        <v>41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41</v>
      </c>
    </row>
    <row r="27" spans="1:17" ht="13.8" hidden="1" thickBot="1">
      <c r="A27" s="57"/>
      <c r="B27" s="58">
        <v>12</v>
      </c>
      <c r="C27" s="345"/>
      <c r="D27" s="346">
        <v>1.5122866298570736</v>
      </c>
      <c r="E27" s="64" t="s">
        <v>41</v>
      </c>
      <c r="F27" s="59">
        <v>-1.6879495408510414</v>
      </c>
      <c r="G27" s="6">
        <v>-0.9</v>
      </c>
      <c r="H27" s="347">
        <v>34164</v>
      </c>
      <c r="I27" s="348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41</v>
      </c>
    </row>
    <row r="28" spans="1:17" hidden="1">
      <c r="A28" s="48">
        <v>2015</v>
      </c>
      <c r="B28" s="50">
        <v>1</v>
      </c>
      <c r="C28" s="341">
        <v>3.2499868042651627</v>
      </c>
      <c r="D28" s="342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3">
        <v>2.4523867509590644</v>
      </c>
      <c r="D29" s="344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3">
        <v>2.9910573531531952</v>
      </c>
      <c r="D30" s="344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3">
        <v>3.0624160226635553</v>
      </c>
      <c r="D31" s="344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3">
        <v>0.12471299207497566</v>
      </c>
      <c r="D32" s="344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3">
        <v>5.0611183948947627</v>
      </c>
      <c r="D33" s="344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3">
        <v>4.3759467582334253</v>
      </c>
      <c r="D34" s="344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3">
        <v>3.526017906440444</v>
      </c>
      <c r="D35" s="349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3">
        <v>2.651402358857851</v>
      </c>
      <c r="D36" s="350">
        <v>-0.42352035823339795</v>
      </c>
      <c r="E36" s="218">
        <v>-0.4493664745593649</v>
      </c>
      <c r="F36" s="74">
        <v>-0.55135584778847058</v>
      </c>
      <c r="G36" s="5">
        <v>0.9</v>
      </c>
      <c r="H36" s="351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3">
        <v>2.2147870540847094</v>
      </c>
      <c r="D37" s="344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3">
        <v>5.8946729097129662</v>
      </c>
      <c r="D38" s="344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5">
        <v>1.687620815470936</v>
      </c>
      <c r="D39" s="352">
        <v>-1.3115316238184405</v>
      </c>
      <c r="E39" s="86">
        <v>2.2103266577058838</v>
      </c>
      <c r="F39" s="81">
        <v>-1.1612666037427832</v>
      </c>
      <c r="G39" s="6">
        <v>0.7</v>
      </c>
      <c r="H39" s="347">
        <v>29835</v>
      </c>
      <c r="I39" s="348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1">
        <v>2.7914277841903754</v>
      </c>
      <c r="D40" s="342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3">
        <v>6.621031971960889</v>
      </c>
      <c r="D41" s="344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3">
        <v>3.1153117829472166</v>
      </c>
      <c r="D42" s="344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3">
        <v>3.8591259963725406</v>
      </c>
      <c r="D43" s="344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3">
        <v>5.3180146415343899</v>
      </c>
      <c r="D44" s="344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3">
        <v>2.761026106324465</v>
      </c>
      <c r="D45" s="344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3">
        <v>2.6537924583593338</v>
      </c>
      <c r="D46" s="344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3">
        <v>3.3611118711482959</v>
      </c>
      <c r="D47" s="349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3">
        <v>4.5211433736036923</v>
      </c>
      <c r="D48" s="350">
        <v>3.296882978920479</v>
      </c>
      <c r="E48" s="218">
        <v>4.498232023990627</v>
      </c>
      <c r="F48" s="74">
        <v>3.8171663031184799</v>
      </c>
      <c r="G48" s="5">
        <v>8.1</v>
      </c>
      <c r="H48" s="351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3">
        <v>0.69491828489411489</v>
      </c>
      <c r="D49" s="344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3">
        <v>5.8027719751578815</v>
      </c>
      <c r="D50" s="344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5">
        <v>4.2476061133931893</v>
      </c>
      <c r="D51" s="352">
        <v>-1.098608810829127</v>
      </c>
      <c r="E51" s="86">
        <v>3.3840877004540597</v>
      </c>
      <c r="F51" s="81">
        <v>0.78754264074167857</v>
      </c>
      <c r="G51" s="6">
        <v>6.9</v>
      </c>
      <c r="H51" s="347">
        <v>31662</v>
      </c>
      <c r="I51" s="348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1">
        <v>4.1814555726889608</v>
      </c>
      <c r="D52" s="353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3">
        <v>0.8056355342620094</v>
      </c>
      <c r="D53" s="344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3">
        <v>7.0523586127634985</v>
      </c>
      <c r="D54" s="344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3">
        <v>-1.2173274421758435</v>
      </c>
      <c r="D55" s="344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3">
        <v>6.640373710520393</v>
      </c>
      <c r="D56" s="344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3">
        <v>4.023595556995673</v>
      </c>
      <c r="D57" s="344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3">
        <v>4.2853888720676423</v>
      </c>
      <c r="D58" s="344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3">
        <v>5.5106466297707186</v>
      </c>
      <c r="D59" s="349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3">
        <v>3.7426828114052455</v>
      </c>
      <c r="D60" s="350">
        <v>0.72642079384583891</v>
      </c>
      <c r="E60" s="218">
        <v>5.7414403815160453</v>
      </c>
      <c r="F60" s="74">
        <v>2.8199984447772719</v>
      </c>
      <c r="G60" s="5">
        <v>3.8</v>
      </c>
      <c r="H60" s="351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3">
        <v>6.8705279708898246</v>
      </c>
      <c r="D61" s="344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3">
        <v>6.1978792447410029</v>
      </c>
      <c r="D62" s="349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5">
        <v>3.3248716651550723</v>
      </c>
      <c r="D63" s="354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5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5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5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5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5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5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5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5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5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7">
        <v>34981</v>
      </c>
      <c r="I75" s="348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-0.29431429957886834</v>
      </c>
      <c r="E76" s="56">
        <v>0.46184109132752893</v>
      </c>
      <c r="F76" s="51">
        <v>-0.51665916956356028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-0.68692355994233179</v>
      </c>
      <c r="E77" s="116">
        <v>1.2189626350376588</v>
      </c>
      <c r="F77" s="67">
        <v>1.7830764250234443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6">
        <v>0.59263692916862176</v>
      </c>
      <c r="E78" s="126">
        <v>-0.86404816855181044</v>
      </c>
      <c r="F78" s="122">
        <v>-1.5273141168536619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1.6993700677923052</v>
      </c>
      <c r="E79" s="116">
        <v>1.6285025934133346</v>
      </c>
      <c r="F79" s="67">
        <v>2.3582542751774405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6">
        <v>1.7555289350973391</v>
      </c>
      <c r="E80" s="126">
        <v>2.6571743006086912</v>
      </c>
      <c r="F80" s="122">
        <v>-2.8019383714032786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6">
        <v>-2.3812825673323323</v>
      </c>
      <c r="E81" s="126">
        <v>3.3203222839672946</v>
      </c>
      <c r="F81" s="122">
        <v>5.0382308126035946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-1.2403255568287808</v>
      </c>
      <c r="E82" s="116">
        <v>-1.0033994285044607</v>
      </c>
      <c r="F82" s="67">
        <v>-4.1500644511715752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2.0666287527059568</v>
      </c>
      <c r="E83" s="116">
        <v>4.8232953914638461</v>
      </c>
      <c r="F83" s="67">
        <v>1.6723104900527419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6">
        <v>-3.3882289950952105</v>
      </c>
      <c r="E84" s="126">
        <v>-1.1368942179654478</v>
      </c>
      <c r="F84" s="122">
        <v>-1.7575381003195556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-8.1072324961642082</v>
      </c>
      <c r="E85" s="116">
        <v>-1.6362542190304283</v>
      </c>
      <c r="F85" s="67">
        <v>-1.0746463918267501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6">
        <v>-3.5601427729378243</v>
      </c>
      <c r="E86" s="126">
        <v>-9.5744474279365726</v>
      </c>
      <c r="F86" s="122">
        <v>-7.8357705547407841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12.940925185650931</v>
      </c>
      <c r="E87" s="96">
        <v>-6.1409608531664297</v>
      </c>
      <c r="F87" s="91">
        <v>6.242113811640726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2.3924336604953744</v>
      </c>
      <c r="E88" s="56">
        <v>-0.88289611549806135</v>
      </c>
      <c r="F88" s="51">
        <v>0.99202845235413228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0.1701282497027945</v>
      </c>
      <c r="E89" s="116">
        <v>6.3521339028177799</v>
      </c>
      <c r="F89" s="67">
        <v>5.3239837613709096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6">
        <v>-15.10261579764367</v>
      </c>
      <c r="E90" s="126">
        <v>7.3908969753551155</v>
      </c>
      <c r="F90" s="122">
        <v>6.9648311810813768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-19.00383755074574</v>
      </c>
      <c r="E91" s="116">
        <v>-8.1804283967976321</v>
      </c>
      <c r="F91" s="67">
        <v>-14.767754395395826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5.2816124618969118</v>
      </c>
      <c r="E92" s="116">
        <v>2.265673266823697</v>
      </c>
      <c r="F92" s="67">
        <v>6.062717373036608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5.713616008010125</v>
      </c>
      <c r="E93" s="116">
        <v>-7.5669726639556272</v>
      </c>
      <c r="F93" s="67">
        <v>-0.22428264435498946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6.6363086970311125</v>
      </c>
      <c r="E94" s="116">
        <v>0.18150073514505749</v>
      </c>
      <c r="F94" s="67">
        <v>0.17832951627907434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27.721951932461209</v>
      </c>
      <c r="E95" s="116">
        <v>18.10256617549577</v>
      </c>
      <c r="F95" s="67">
        <v>20.805466178381948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4.0524513536806861</v>
      </c>
      <c r="E96" s="116">
        <v>4.8540047115872405</v>
      </c>
      <c r="F96" s="67">
        <v>-6.8831149917462975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-2.0197440495924646</v>
      </c>
      <c r="E97" s="116">
        <v>15.610200172825023</v>
      </c>
      <c r="F97" s="67">
        <v>-0.70368675839468375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2.3876604339273522</v>
      </c>
      <c r="E98" s="116">
        <v>16.827124412419241</v>
      </c>
      <c r="F98" s="67">
        <v>-3.2894329771476105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-0.40113994010311238</v>
      </c>
      <c r="E99" s="93">
        <v>17.944144496763965</v>
      </c>
      <c r="F99" s="94">
        <v>7.3694363074982894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4.8680532037725932</v>
      </c>
      <c r="D100" s="161">
        <v>-2.3619729644513421</v>
      </c>
      <c r="E100" s="56">
        <v>16.595517911409097</v>
      </c>
      <c r="F100" s="51">
        <v>-3.8638610380210103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5.1096069969649216</v>
      </c>
      <c r="D101" s="173">
        <v>1.723384877057943</v>
      </c>
      <c r="E101" s="116">
        <v>0.53906729168284417</v>
      </c>
      <c r="F101" s="67">
        <v>-2.4429936095183291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19.058513239916607</v>
      </c>
      <c r="D102" s="356">
        <v>-1.1865259685588825</v>
      </c>
      <c r="E102" s="126">
        <v>1.6855347835149272</v>
      </c>
      <c r="F102" s="122">
        <v>5.7021143186051892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33.964777816490432</v>
      </c>
      <c r="D103" s="173">
        <v>-6.1185120684602907</v>
      </c>
      <c r="E103" s="116">
        <v>16.18895896853013</v>
      </c>
      <c r="F103" s="67">
        <v>-5.5696960175644072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49.0437560697357</v>
      </c>
      <c r="D104" s="173">
        <v>26.739943650341313</v>
      </c>
      <c r="E104" s="116">
        <v>25.663672969858759</v>
      </c>
      <c r="F104" s="67">
        <v>17.931071692161904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41.568397465404018</v>
      </c>
      <c r="D105" s="173">
        <v>0.78060619057298553</v>
      </c>
      <c r="E105" s="116">
        <v>27.813924101985187</v>
      </c>
      <c r="F105" s="67">
        <v>-0.847618858916388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41.187564112393062</v>
      </c>
      <c r="D106" s="173">
        <v>4.0204306648167876</v>
      </c>
      <c r="E106" s="116">
        <v>25.752388983593249</v>
      </c>
      <c r="F106" s="67">
        <v>-2.021466146889217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21.743728848509281</v>
      </c>
      <c r="D107" s="173">
        <v>-2.0218332680980278</v>
      </c>
      <c r="E107" s="116">
        <v>0.90463406422871018</v>
      </c>
      <c r="F107" s="67">
        <v>0.48819581140515655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17.420658291567737</v>
      </c>
      <c r="D108" s="173">
        <v>-0.7194499913354524</v>
      </c>
      <c r="E108" s="116">
        <v>12.392478197673707</v>
      </c>
      <c r="F108" s="67">
        <v>0.51384576567325979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12.960481761772602</v>
      </c>
      <c r="D109" s="173">
        <v>6.4006872025745842E-2</v>
      </c>
      <c r="E109" s="116">
        <v>13.675356570229734</v>
      </c>
      <c r="F109" s="67">
        <v>-0.76535154218466683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12.907517383886248</v>
      </c>
      <c r="D110" s="173">
        <v>-2.5783310397611725</v>
      </c>
      <c r="E110" s="116">
        <v>14.458847923720231</v>
      </c>
      <c r="F110" s="67">
        <v>0.35794372221498172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12.266912197146107</v>
      </c>
      <c r="D111" s="162">
        <v>-2.0009742178216827</v>
      </c>
      <c r="E111" s="93">
        <v>6.8940212693567373</v>
      </c>
      <c r="F111" s="94">
        <v>-1.3375826803140534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11.368978853421474</v>
      </c>
      <c r="D112" s="161">
        <v>-1.4417289859065208</v>
      </c>
      <c r="E112" s="56">
        <v>7.3651244413229788</v>
      </c>
      <c r="F112" s="51">
        <v>-1.9908352066538182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4.7846634231898166</v>
      </c>
      <c r="D113" s="173">
        <v>-1.8145190747968942</v>
      </c>
      <c r="E113" s="116">
        <v>11.317587802436863</v>
      </c>
      <c r="F113" s="67">
        <v>9.487014775864111E-2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8.0607072159217132</v>
      </c>
      <c r="D114" s="356">
        <v>-0.89336825070677195</v>
      </c>
      <c r="E114" s="126">
        <v>1.4940627933191153</v>
      </c>
      <c r="F114" s="122">
        <v>-3.2850333660395581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12.547739672595725</v>
      </c>
      <c r="D115" s="173">
        <v>1.0115720354446855</v>
      </c>
      <c r="E115" s="116">
        <v>8.75311111681809</v>
      </c>
      <c r="F115" s="67">
        <v>-0.64582267928683379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-1.1791001075803109</v>
      </c>
      <c r="D116" s="173">
        <v>0.56657746916695118</v>
      </c>
      <c r="E116" s="116">
        <v>-14.332289284748684</v>
      </c>
      <c r="F116" s="67">
        <v>-2.6305489094347267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-5.2404551242473225</v>
      </c>
      <c r="D117" s="173">
        <v>-0.81697679502645837</v>
      </c>
      <c r="E117" s="116">
        <v>-12.577013933429255</v>
      </c>
      <c r="F117" s="67">
        <v>-3.8012010230255577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-11.337113320507097</v>
      </c>
      <c r="D118" s="173">
        <v>-3.0561924545334351</v>
      </c>
      <c r="E118" s="116">
        <v>-7.7940103194043955</v>
      </c>
      <c r="F118" s="67">
        <v>3.2132206708982869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-12.116637837548438</v>
      </c>
      <c r="D119" s="173">
        <v>-1.592700296495575</v>
      </c>
      <c r="E119" s="116">
        <v>-10.59449182358442</v>
      </c>
      <c r="F119" s="67">
        <v>-1.7449262017914191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-12.498295798438065</v>
      </c>
      <c r="D120" s="173">
        <v>-2.7618795786452988</v>
      </c>
      <c r="E120" s="116">
        <v>-12.650238770874553</v>
      </c>
      <c r="F120" s="67">
        <v>-2.209182001904697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-11.264262799546653</v>
      </c>
      <c r="D121" s="173">
        <v>2.5841684083944161</v>
      </c>
      <c r="E121" s="116">
        <v>-10.934526048980267</v>
      </c>
      <c r="F121" s="67">
        <v>0.8198405995662128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-9.2557861487246651</v>
      </c>
      <c r="D122" s="173">
        <v>-4.8644848696036913</v>
      </c>
      <c r="E122" s="116">
        <v>-17.251504354069834</v>
      </c>
      <c r="F122" s="67">
        <v>-2.6100910579748282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-7.7285468362890413</v>
      </c>
      <c r="D123" s="162">
        <v>1.1557997513064633</v>
      </c>
      <c r="E123" s="93">
        <v>-14.11916576588502</v>
      </c>
      <c r="F123" s="94">
        <v>-1.3810102118633649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/>
      <c r="D124" s="161"/>
      <c r="E124" s="56"/>
      <c r="F124" s="51"/>
      <c r="G124" s="2"/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/>
      <c r="D125" s="173"/>
      <c r="E125" s="116"/>
      <c r="F125" s="67"/>
      <c r="G125" s="4"/>
      <c r="H125" s="168"/>
      <c r="I125" s="164"/>
      <c r="J125" s="69"/>
      <c r="K125" s="138"/>
      <c r="L125" s="67"/>
      <c r="M125" s="68"/>
      <c r="N125" s="68"/>
      <c r="O125" s="70"/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/>
      <c r="D126" s="356"/>
      <c r="E126" s="126"/>
      <c r="F126" s="122"/>
      <c r="G126" s="120"/>
      <c r="H126" s="169"/>
      <c r="I126" s="165"/>
      <c r="J126" s="121"/>
      <c r="K126" s="142"/>
      <c r="L126" s="122"/>
      <c r="M126" s="123"/>
      <c r="N126" s="123"/>
      <c r="O126" s="124"/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/>
      <c r="D127" s="173"/>
      <c r="E127" s="116"/>
      <c r="F127" s="67"/>
      <c r="G127" s="4"/>
      <c r="H127" s="168"/>
      <c r="I127" s="164"/>
      <c r="J127" s="69"/>
      <c r="K127" s="138"/>
      <c r="L127" s="67"/>
      <c r="M127" s="68"/>
      <c r="N127" s="68"/>
      <c r="O127" s="70"/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/>
      <c r="D128" s="173"/>
      <c r="E128" s="116"/>
      <c r="F128" s="67"/>
      <c r="G128" s="4"/>
      <c r="H128" s="168"/>
      <c r="I128" s="164"/>
      <c r="J128" s="69"/>
      <c r="K128" s="138"/>
      <c r="L128" s="67"/>
      <c r="M128" s="68"/>
      <c r="N128" s="68"/>
      <c r="O128" s="70"/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/>
      <c r="D129" s="173"/>
      <c r="E129" s="116"/>
      <c r="F129" s="67"/>
      <c r="G129" s="4"/>
      <c r="H129" s="146"/>
      <c r="I129" s="70"/>
      <c r="J129" s="69"/>
      <c r="K129" s="138"/>
      <c r="L129" s="67"/>
      <c r="M129" s="68"/>
      <c r="N129" s="68"/>
      <c r="O129" s="70"/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/>
      <c r="D130" s="173"/>
      <c r="E130" s="116"/>
      <c r="F130" s="67"/>
      <c r="G130" s="4"/>
      <c r="H130" s="146"/>
      <c r="I130" s="70"/>
      <c r="J130" s="69"/>
      <c r="K130" s="138"/>
      <c r="L130" s="67"/>
      <c r="M130" s="68"/>
      <c r="N130" s="68"/>
      <c r="O130" s="70"/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/>
      <c r="D131" s="173"/>
      <c r="E131" s="116"/>
      <c r="F131" s="67"/>
      <c r="G131" s="4"/>
      <c r="H131" s="146"/>
      <c r="I131" s="70"/>
      <c r="J131" s="69"/>
      <c r="K131" s="138"/>
      <c r="L131" s="67"/>
      <c r="M131" s="68"/>
      <c r="N131" s="68"/>
      <c r="O131" s="70"/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/>
      <c r="D132" s="173"/>
      <c r="E132" s="116"/>
      <c r="F132" s="67"/>
      <c r="G132" s="4"/>
      <c r="H132" s="146"/>
      <c r="I132" s="70"/>
      <c r="J132" s="69"/>
      <c r="K132" s="138"/>
      <c r="L132" s="67"/>
      <c r="M132" s="68"/>
      <c r="N132" s="68"/>
      <c r="O132" s="70"/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/>
      <c r="I133" s="70"/>
      <c r="J133" s="69"/>
      <c r="K133" s="138"/>
      <c r="L133" s="67"/>
      <c r="M133" s="68"/>
      <c r="N133" s="68"/>
      <c r="O133" s="70"/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101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2023-02-15T18:54:43Z</cp:lastPrinted>
  <dcterms:created xsi:type="dcterms:W3CDTF">2017-03-22T22:23:09Z</dcterms:created>
  <dcterms:modified xsi:type="dcterms:W3CDTF">2023-02-15T19:31:16Z</dcterms:modified>
  <cp:category/>
  <cp:contentStatus/>
</cp:coreProperties>
</file>