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3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6" i="2" l="1"/>
  <c r="T98" i="2"/>
  <c r="O124" i="2" l="1"/>
  <c r="O127" i="2" s="1"/>
  <c r="O130" i="2" s="1"/>
  <c r="O133" i="2" s="1"/>
  <c r="O112" i="2"/>
  <c r="O115" i="2" s="1"/>
  <c r="O118" i="2" s="1"/>
  <c r="O121" i="2" s="1"/>
  <c r="O100" i="2"/>
  <c r="O103" i="2" s="1"/>
  <c r="O106" i="2" s="1"/>
  <c r="O109" i="2" s="1"/>
  <c r="O88" i="2"/>
  <c r="O91" i="2" s="1"/>
  <c r="O94" i="2" s="1"/>
  <c r="O97" i="2" s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4" i="3" s="1"/>
  <c r="Q13" i="2"/>
  <c r="P13" i="2"/>
  <c r="G13" i="2"/>
  <c r="F13" i="2"/>
  <c r="D13" i="2"/>
  <c r="N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O13" i="3"/>
  <c r="N13" i="3"/>
  <c r="M13" i="3"/>
  <c r="L13" i="3"/>
  <c r="K13" i="3"/>
  <c r="J13" i="3"/>
  <c r="N12" i="2" l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<sst xmlns="http://schemas.openxmlformats.org/spreadsheetml/2006/main" count="430" uniqueCount="106">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</sst>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3" fontId="5" fillId="0" borderId="60" xfId="1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9" fontId="5" fillId="0" borderId="0" xfId="54" applyFo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5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パーセント" xfId="54" builtinId="5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SheetLayoutView="55" workbookViewId="0">
      <pane xSplit="2" ySplit="15" topLeftCell="C115" activePane="bottomRight" state="frozen"/>
      <selection pane="topRight" activeCell="E82" sqref="E82"/>
      <selection pane="bottomLeft" activeCell="E82" sqref="E82"/>
      <selection pane="bottomRight" activeCell="G119" sqref="G119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78" t="s">
        <v>1</v>
      </c>
      <c r="C1" s="8" t="s">
        <v>2</v>
      </c>
      <c r="D1" s="8" t="s">
        <v>3</v>
      </c>
      <c r="E1" s="379" t="s">
        <v>4</v>
      </c>
      <c r="F1" s="8" t="s">
        <v>5</v>
      </c>
      <c r="G1" s="382" t="s">
        <v>6</v>
      </c>
      <c r="H1" s="383"/>
      <c r="I1" s="384" t="s">
        <v>7</v>
      </c>
      <c r="J1" s="383"/>
      <c r="K1" s="384" t="s">
        <v>8</v>
      </c>
      <c r="L1" s="383"/>
      <c r="M1" s="8" t="s">
        <v>9</v>
      </c>
      <c r="N1" s="8" t="s">
        <v>10</v>
      </c>
      <c r="O1" s="384" t="s">
        <v>11</v>
      </c>
      <c r="P1" s="383"/>
      <c r="Q1" s="384" t="s">
        <v>12</v>
      </c>
      <c r="R1" s="383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76" t="s">
        <v>16</v>
      </c>
      <c r="F2" s="1" t="s">
        <v>17</v>
      </c>
      <c r="G2" s="385" t="s">
        <v>18</v>
      </c>
      <c r="H2" s="386"/>
      <c r="I2" s="385" t="s">
        <v>19</v>
      </c>
      <c r="J2" s="386"/>
      <c r="K2" s="387"/>
      <c r="L2" s="388"/>
      <c r="M2" s="1" t="s">
        <v>20</v>
      </c>
      <c r="N2" s="1" t="s">
        <v>21</v>
      </c>
      <c r="O2" s="385" t="s">
        <v>22</v>
      </c>
      <c r="P2" s="386"/>
      <c r="Q2" s="385" t="s">
        <v>22</v>
      </c>
      <c r="R2" s="386"/>
      <c r="S2" s="1" t="s">
        <v>23</v>
      </c>
    </row>
    <row r="3" spans="1:21" s="7" customFormat="1" ht="14.25" customHeight="1">
      <c r="A3" s="9"/>
      <c r="B3" s="10"/>
      <c r="C3" s="1" t="s">
        <v>105</v>
      </c>
      <c r="D3" s="1" t="s">
        <v>24</v>
      </c>
      <c r="E3" s="1" t="s">
        <v>25</v>
      </c>
      <c r="F3" s="1" t="s">
        <v>25</v>
      </c>
      <c r="G3" s="11"/>
      <c r="H3" s="10"/>
      <c r="I3" s="9"/>
      <c r="J3" s="10"/>
      <c r="K3" s="12" t="s">
        <v>26</v>
      </c>
      <c r="L3" s="377" t="s">
        <v>27</v>
      </c>
      <c r="M3" s="1"/>
      <c r="N3" s="13"/>
      <c r="O3" s="385" t="s">
        <v>28</v>
      </c>
      <c r="P3" s="386"/>
      <c r="Q3" s="385" t="s">
        <v>28</v>
      </c>
      <c r="R3" s="386"/>
      <c r="S3" s="1" t="s">
        <v>29</v>
      </c>
    </row>
    <row r="4" spans="1:21" s="7" customFormat="1" ht="13.8" thickBot="1">
      <c r="A4" s="14" t="s">
        <v>30</v>
      </c>
      <c r="B4" s="15"/>
      <c r="C4" s="16" t="s">
        <v>31</v>
      </c>
      <c r="D4" s="16" t="s">
        <v>32</v>
      </c>
      <c r="E4" s="17" t="s">
        <v>31</v>
      </c>
      <c r="F4" s="16" t="s">
        <v>31</v>
      </c>
      <c r="G4" s="18" t="s">
        <v>31</v>
      </c>
      <c r="H4" s="19" t="s">
        <v>31</v>
      </c>
      <c r="I4" s="17" t="s">
        <v>31</v>
      </c>
      <c r="J4" s="19" t="s">
        <v>31</v>
      </c>
      <c r="K4" s="20" t="s">
        <v>31</v>
      </c>
      <c r="L4" s="19" t="s">
        <v>31</v>
      </c>
      <c r="M4" s="16" t="s">
        <v>31</v>
      </c>
      <c r="N4" s="16" t="s">
        <v>31</v>
      </c>
      <c r="O4" s="17" t="s">
        <v>31</v>
      </c>
      <c r="P4" s="19" t="s">
        <v>31</v>
      </c>
      <c r="Q4" s="17" t="s">
        <v>31</v>
      </c>
      <c r="R4" s="19" t="s">
        <v>31</v>
      </c>
      <c r="S4" s="16" t="s">
        <v>33</v>
      </c>
    </row>
    <row r="5" spans="1:21" s="7" customFormat="1">
      <c r="A5" s="21"/>
      <c r="B5" s="22"/>
      <c r="C5" s="23" t="s">
        <v>34</v>
      </c>
      <c r="D5" s="23" t="s">
        <v>35</v>
      </c>
      <c r="E5" s="24" t="s">
        <v>36</v>
      </c>
      <c r="F5" s="23" t="s">
        <v>36</v>
      </c>
      <c r="G5" s="24" t="s">
        <v>36</v>
      </c>
      <c r="H5" s="25" t="s">
        <v>37</v>
      </c>
      <c r="I5" s="26" t="s">
        <v>36</v>
      </c>
      <c r="J5" s="27" t="s">
        <v>37</v>
      </c>
      <c r="K5" s="24" t="s">
        <v>36</v>
      </c>
      <c r="L5" s="25" t="s">
        <v>36</v>
      </c>
      <c r="M5" s="23" t="s">
        <v>36</v>
      </c>
      <c r="N5" s="28" t="s">
        <v>36</v>
      </c>
      <c r="O5" s="26" t="s">
        <v>38</v>
      </c>
      <c r="P5" s="24" t="s">
        <v>38</v>
      </c>
      <c r="Q5" s="26" t="s">
        <v>38</v>
      </c>
      <c r="R5" s="29" t="s">
        <v>38</v>
      </c>
      <c r="S5" s="23" t="s">
        <v>39</v>
      </c>
    </row>
    <row r="6" spans="1:21" hidden="1">
      <c r="A6" s="30">
        <v>2014</v>
      </c>
      <c r="B6" s="31"/>
      <c r="C6" s="303">
        <v>1.7667397837445975</v>
      </c>
      <c r="D6" s="32">
        <v>1.7667397837000332</v>
      </c>
      <c r="E6" s="64" t="s">
        <v>40</v>
      </c>
      <c r="F6" s="3" t="s">
        <v>40</v>
      </c>
      <c r="G6" s="34">
        <v>4.3949999999999934</v>
      </c>
      <c r="H6" s="103" t="s">
        <v>40</v>
      </c>
      <c r="I6" s="64" t="s">
        <v>40</v>
      </c>
      <c r="J6" s="104" t="s">
        <v>40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40</v>
      </c>
      <c r="P6" s="104" t="s">
        <v>40</v>
      </c>
      <c r="Q6" s="105" t="s">
        <v>40</v>
      </c>
      <c r="R6" s="104" t="s">
        <v>40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3">
        <v>2.3037670361224505</v>
      </c>
      <c r="D7" s="32">
        <v>2.3037670361199414</v>
      </c>
      <c r="E7" s="33">
        <v>0.60588599479629579</v>
      </c>
      <c r="F7" s="304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40</v>
      </c>
      <c r="P7" s="104" t="s">
        <v>40</v>
      </c>
      <c r="Q7" s="105" t="s">
        <v>40</v>
      </c>
      <c r="R7" s="104" t="s">
        <v>40</v>
      </c>
      <c r="S7" s="38">
        <f t="shared" si="2"/>
        <v>249.55249999999998</v>
      </c>
    </row>
    <row r="8" spans="1:21" hidden="1">
      <c r="A8" s="39">
        <v>2016</v>
      </c>
      <c r="B8" s="40"/>
      <c r="C8" s="305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40</v>
      </c>
      <c r="Q8" s="46">
        <f t="shared" si="3"/>
        <v>0.13636363636363635</v>
      </c>
      <c r="R8" s="106" t="s">
        <v>40</v>
      </c>
      <c r="S8" s="45">
        <f t="shared" si="3"/>
        <v>220.59203968253971</v>
      </c>
    </row>
    <row r="9" spans="1:21" hidden="1">
      <c r="A9" s="97">
        <v>2017</v>
      </c>
      <c r="B9" s="98"/>
      <c r="C9" s="305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5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5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5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v>6.9358927924664915</v>
      </c>
      <c r="J12" s="47">
        <f>J99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5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v>26.94055884843354</v>
      </c>
      <c r="J13" s="47">
        <f>J111</f>
        <v>31.533153315331553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6">
        <v>2.4404033983380424</v>
      </c>
      <c r="D14" s="99">
        <v>2.4404033983380424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19.789996119653402</v>
      </c>
      <c r="J14" s="107">
        <f>J123</f>
        <v>3.0337591240875872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7" t="s">
        <v>41</v>
      </c>
      <c r="D15" s="308" t="s">
        <v>42</v>
      </c>
      <c r="E15" s="308" t="s">
        <v>42</v>
      </c>
      <c r="F15" s="309" t="s">
        <v>42</v>
      </c>
      <c r="G15" s="310" t="s">
        <v>43</v>
      </c>
      <c r="H15" s="311" t="s">
        <v>42</v>
      </c>
      <c r="I15" s="308" t="s">
        <v>43</v>
      </c>
      <c r="J15" s="312" t="s">
        <v>42</v>
      </c>
      <c r="K15" s="310" t="s">
        <v>44</v>
      </c>
      <c r="L15" s="310" t="s">
        <v>44</v>
      </c>
      <c r="M15" s="309" t="s">
        <v>42</v>
      </c>
      <c r="N15" s="313" t="s">
        <v>42</v>
      </c>
      <c r="O15" s="308" t="s">
        <v>43</v>
      </c>
      <c r="P15" s="312" t="s">
        <v>42</v>
      </c>
      <c r="Q15" s="310" t="s">
        <v>43</v>
      </c>
      <c r="R15" s="311" t="s">
        <v>42</v>
      </c>
      <c r="S15" s="309" t="s">
        <v>45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46</v>
      </c>
      <c r="F16" s="2" t="s">
        <v>46</v>
      </c>
      <c r="G16" s="51" t="s">
        <v>46</v>
      </c>
      <c r="H16" s="52" t="s">
        <v>40</v>
      </c>
      <c r="I16" s="53" t="s">
        <v>46</v>
      </c>
      <c r="J16" s="54" t="s">
        <v>40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40</v>
      </c>
      <c r="F17" s="3" t="s">
        <v>40</v>
      </c>
      <c r="G17" s="59">
        <v>0.48185662307012045</v>
      </c>
      <c r="H17" s="60" t="s">
        <v>46</v>
      </c>
      <c r="I17" s="61">
        <v>1.1466260781329396</v>
      </c>
      <c r="J17" s="62" t="s">
        <v>40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40</v>
      </c>
      <c r="F18" s="3" t="s">
        <v>40</v>
      </c>
      <c r="G18" s="59">
        <v>0.84165198669015062</v>
      </c>
      <c r="H18" s="60" t="s">
        <v>40</v>
      </c>
      <c r="I18" s="61">
        <v>-2.0064205457463902</v>
      </c>
      <c r="J18" s="62" t="s">
        <v>40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40</v>
      </c>
      <c r="F19" s="3" t="s">
        <v>40</v>
      </c>
      <c r="G19" s="59">
        <v>0.62111801242235032</v>
      </c>
      <c r="H19" s="60" t="s">
        <v>40</v>
      </c>
      <c r="I19" s="61">
        <v>-0.67567567567569098</v>
      </c>
      <c r="J19" s="62" t="s">
        <v>40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40</v>
      </c>
      <c r="F20" s="3" t="s">
        <v>40</v>
      </c>
      <c r="G20" s="59">
        <v>0.33757716049382935</v>
      </c>
      <c r="H20" s="60" t="s">
        <v>40</v>
      </c>
      <c r="I20" s="61">
        <v>1.6285301999587665</v>
      </c>
      <c r="J20" s="62" t="s">
        <v>40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40</v>
      </c>
      <c r="F21" s="3" t="s">
        <v>40</v>
      </c>
      <c r="G21" s="59">
        <v>0.1</v>
      </c>
      <c r="H21" s="60" t="s">
        <v>40</v>
      </c>
      <c r="I21" s="61">
        <v>-0.4563894523326506</v>
      </c>
      <c r="J21" s="62" t="s">
        <v>40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40</v>
      </c>
      <c r="F22" s="3" t="s">
        <v>40</v>
      </c>
      <c r="G22" s="59">
        <v>0.2305918524212025</v>
      </c>
      <c r="H22" s="60" t="s">
        <v>40</v>
      </c>
      <c r="I22" s="61">
        <v>2.5063678043810489</v>
      </c>
      <c r="J22" s="62" t="s">
        <v>40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40</v>
      </c>
      <c r="F23" s="3" t="s">
        <v>40</v>
      </c>
      <c r="G23" s="59">
        <v>0.32592024539876974</v>
      </c>
      <c r="H23" s="60" t="s">
        <v>40</v>
      </c>
      <c r="I23" s="61">
        <v>-0.1</v>
      </c>
      <c r="J23" s="62" t="s">
        <v>40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40</v>
      </c>
      <c r="F24" s="3" t="s">
        <v>40</v>
      </c>
      <c r="G24" s="59">
        <v>0.84081788648959765</v>
      </c>
      <c r="H24" s="60" t="s">
        <v>40</v>
      </c>
      <c r="I24" s="61">
        <v>0.54708870652599995</v>
      </c>
      <c r="J24" s="62" t="s">
        <v>40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40</v>
      </c>
      <c r="F25" s="3" t="s">
        <v>40</v>
      </c>
      <c r="G25" s="59">
        <v>1.0422588592003068</v>
      </c>
      <c r="H25" s="60" t="s">
        <v>40</v>
      </c>
      <c r="I25" s="61">
        <v>-1.3602798289933937</v>
      </c>
      <c r="J25" s="62" t="s">
        <v>40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40</v>
      </c>
      <c r="F26" s="3" t="s">
        <v>40</v>
      </c>
      <c r="G26" s="59">
        <v>1.8754688672162345E-2</v>
      </c>
      <c r="H26" s="60" t="s">
        <v>40</v>
      </c>
      <c r="I26" s="61">
        <v>-9.8502758077223529E-2</v>
      </c>
      <c r="J26" s="62" t="s">
        <v>40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40</v>
      </c>
      <c r="F27" s="6" t="s">
        <v>40</v>
      </c>
      <c r="G27" s="59">
        <v>-0.41252578286142816</v>
      </c>
      <c r="H27" s="60" t="s">
        <v>40</v>
      </c>
      <c r="I27" s="61">
        <v>4.929994084006406E-2</v>
      </c>
      <c r="J27" s="62" t="s">
        <v>40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4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40</v>
      </c>
      <c r="P28" s="54" t="s">
        <v>40</v>
      </c>
      <c r="Q28" s="55" t="s">
        <v>40</v>
      </c>
      <c r="R28" s="52" t="s">
        <v>40</v>
      </c>
      <c r="S28" s="2">
        <v>263.8</v>
      </c>
    </row>
    <row r="29" spans="1:19" hidden="1">
      <c r="A29" s="57"/>
      <c r="B29" s="58">
        <v>2</v>
      </c>
      <c r="C29" s="315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40</v>
      </c>
      <c r="P29" s="62" t="s">
        <v>40</v>
      </c>
      <c r="Q29" s="63" t="s">
        <v>40</v>
      </c>
      <c r="R29" s="60" t="s">
        <v>40</v>
      </c>
      <c r="S29" s="3">
        <v>258.64</v>
      </c>
    </row>
    <row r="30" spans="1:19" hidden="1">
      <c r="A30" s="57"/>
      <c r="B30" s="58">
        <v>3</v>
      </c>
      <c r="C30" s="316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40</v>
      </c>
      <c r="P30" s="62" t="s">
        <v>40</v>
      </c>
      <c r="Q30" s="63" t="s">
        <v>40</v>
      </c>
      <c r="R30" s="60" t="s">
        <v>40</v>
      </c>
      <c r="S30" s="3">
        <v>268.79000000000002</v>
      </c>
    </row>
    <row r="31" spans="1:19" hidden="1">
      <c r="A31" s="57"/>
      <c r="B31" s="58">
        <v>4</v>
      </c>
      <c r="C31" s="317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40</v>
      </c>
      <c r="P31" s="62" t="s">
        <v>40</v>
      </c>
      <c r="Q31" s="63" t="s">
        <v>40</v>
      </c>
      <c r="R31" s="60" t="s">
        <v>40</v>
      </c>
      <c r="S31" s="3">
        <v>273.45</v>
      </c>
    </row>
    <row r="32" spans="1:19" hidden="1">
      <c r="A32" s="57"/>
      <c r="B32" s="58">
        <v>5</v>
      </c>
      <c r="C32" s="315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40</v>
      </c>
      <c r="P32" s="62" t="s">
        <v>40</v>
      </c>
      <c r="Q32" s="63" t="s">
        <v>40</v>
      </c>
      <c r="R32" s="60" t="s">
        <v>40</v>
      </c>
      <c r="S32" s="3">
        <v>285.79000000000002</v>
      </c>
    </row>
    <row r="33" spans="1:19" hidden="1">
      <c r="A33" s="57"/>
      <c r="B33" s="58">
        <v>6</v>
      </c>
      <c r="C33" s="316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40</v>
      </c>
      <c r="P33" s="62" t="s">
        <v>40</v>
      </c>
      <c r="Q33" s="63" t="s">
        <v>40</v>
      </c>
      <c r="R33" s="60" t="s">
        <v>40</v>
      </c>
      <c r="S33" s="3">
        <v>264.61</v>
      </c>
    </row>
    <row r="34" spans="1:19" hidden="1">
      <c r="A34" s="57"/>
      <c r="B34" s="58">
        <v>7</v>
      </c>
      <c r="C34" s="317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40</v>
      </c>
      <c r="P34" s="62" t="s">
        <v>40</v>
      </c>
      <c r="Q34" s="63" t="s">
        <v>40</v>
      </c>
      <c r="R34" s="60" t="s">
        <v>40</v>
      </c>
      <c r="S34" s="3">
        <v>247.52</v>
      </c>
    </row>
    <row r="35" spans="1:19" hidden="1">
      <c r="A35" s="65"/>
      <c r="B35" s="66">
        <v>8</v>
      </c>
      <c r="C35" s="315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40</v>
      </c>
      <c r="P35" s="70" t="s">
        <v>40</v>
      </c>
      <c r="Q35" s="71" t="s">
        <v>40</v>
      </c>
      <c r="R35" s="68" t="s">
        <v>40</v>
      </c>
      <c r="S35" s="4">
        <v>230.83</v>
      </c>
    </row>
    <row r="36" spans="1:19" hidden="1">
      <c r="A36" s="72"/>
      <c r="B36" s="73">
        <v>9</v>
      </c>
      <c r="C36" s="316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40</v>
      </c>
      <c r="P36" s="77" t="s">
        <v>40</v>
      </c>
      <c r="Q36" s="78" t="s">
        <v>40</v>
      </c>
      <c r="R36" s="75" t="s">
        <v>40</v>
      </c>
      <c r="S36" s="5">
        <v>236.24</v>
      </c>
    </row>
    <row r="37" spans="1:19" hidden="1">
      <c r="A37" s="57"/>
      <c r="B37" s="58">
        <v>10</v>
      </c>
      <c r="C37" s="315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40</v>
      </c>
      <c r="P37" s="62" t="s">
        <v>40</v>
      </c>
      <c r="Q37" s="63" t="s">
        <v>40</v>
      </c>
      <c r="R37" s="60" t="s">
        <v>40</v>
      </c>
      <c r="S37" s="3">
        <v>236.89</v>
      </c>
    </row>
    <row r="38" spans="1:19" hidden="1">
      <c r="A38" s="57"/>
      <c r="B38" s="58">
        <v>11</v>
      </c>
      <c r="C38" s="315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40</v>
      </c>
      <c r="P38" s="62" t="s">
        <v>40</v>
      </c>
      <c r="Q38" s="63" t="s">
        <v>40</v>
      </c>
      <c r="R38" s="60" t="s">
        <v>40</v>
      </c>
      <c r="S38" s="3">
        <v>218.1</v>
      </c>
    </row>
    <row r="39" spans="1:19" ht="13.8" hidden="1" thickBot="1">
      <c r="A39" s="79"/>
      <c r="B39" s="80">
        <v>12</v>
      </c>
      <c r="C39" s="318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40</v>
      </c>
      <c r="P39" s="84" t="s">
        <v>40</v>
      </c>
      <c r="Q39" s="85" t="s">
        <v>40</v>
      </c>
      <c r="R39" s="82" t="s">
        <v>40</v>
      </c>
      <c r="S39" s="6">
        <v>209.97</v>
      </c>
    </row>
    <row r="40" spans="1:19" hidden="1">
      <c r="A40" s="48">
        <v>2016</v>
      </c>
      <c r="B40" s="50">
        <v>1</v>
      </c>
      <c r="C40" s="314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40</v>
      </c>
      <c r="P40" s="54" t="s">
        <v>40</v>
      </c>
      <c r="Q40" s="55" t="s">
        <v>40</v>
      </c>
      <c r="R40" s="52" t="s">
        <v>40</v>
      </c>
      <c r="S40" s="2">
        <v>202.4265</v>
      </c>
    </row>
    <row r="41" spans="1:19" hidden="1">
      <c r="A41" s="57"/>
      <c r="B41" s="58">
        <v>2</v>
      </c>
      <c r="C41" s="315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40</v>
      </c>
      <c r="Q41" s="63">
        <v>-0.9</v>
      </c>
      <c r="R41" s="60" t="s">
        <v>40</v>
      </c>
      <c r="S41" s="3">
        <v>208.44761904761907</v>
      </c>
    </row>
    <row r="42" spans="1:19" hidden="1">
      <c r="A42" s="57"/>
      <c r="B42" s="58">
        <v>3</v>
      </c>
      <c r="C42" s="316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40</v>
      </c>
      <c r="Q42" s="63">
        <v>1</v>
      </c>
      <c r="R42" s="60" t="s">
        <v>40</v>
      </c>
      <c r="S42" s="3">
        <v>224.417</v>
      </c>
    </row>
    <row r="43" spans="1:19" hidden="1">
      <c r="A43" s="57"/>
      <c r="B43" s="58">
        <v>4</v>
      </c>
      <c r="C43" s="317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40</v>
      </c>
      <c r="Q43" s="63">
        <v>-0.3</v>
      </c>
      <c r="R43" s="60" t="s">
        <v>40</v>
      </c>
      <c r="S43" s="3">
        <v>220.04333333333332</v>
      </c>
    </row>
    <row r="44" spans="1:19" hidden="1">
      <c r="A44" s="57"/>
      <c r="B44" s="58">
        <v>5</v>
      </c>
      <c r="C44" s="315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40</v>
      </c>
      <c r="Q44" s="63">
        <v>-0.5</v>
      </c>
      <c r="R44" s="60" t="s">
        <v>40</v>
      </c>
      <c r="S44" s="3">
        <v>213.56749999999997</v>
      </c>
    </row>
    <row r="45" spans="1:19" hidden="1">
      <c r="A45" s="57"/>
      <c r="B45" s="58">
        <v>6</v>
      </c>
      <c r="C45" s="316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40</v>
      </c>
      <c r="Q45" s="63">
        <v>-0.4</v>
      </c>
      <c r="R45" s="60" t="s">
        <v>40</v>
      </c>
      <c r="S45" s="3">
        <v>210.0413636363636</v>
      </c>
    </row>
    <row r="46" spans="1:19" hidden="1">
      <c r="A46" s="57"/>
      <c r="B46" s="58">
        <v>7</v>
      </c>
      <c r="C46" s="317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40</v>
      </c>
      <c r="Q46" s="63">
        <v>0.3</v>
      </c>
      <c r="R46" s="60" t="s">
        <v>40</v>
      </c>
      <c r="S46" s="3">
        <v>220.25523809523813</v>
      </c>
    </row>
    <row r="47" spans="1:19" hidden="1">
      <c r="A47" s="65"/>
      <c r="B47" s="66">
        <v>8</v>
      </c>
      <c r="C47" s="315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40</v>
      </c>
      <c r="Q47" s="71">
        <v>0</v>
      </c>
      <c r="R47" s="68" t="s">
        <v>40</v>
      </c>
      <c r="S47" s="4">
        <v>215.82863636363643</v>
      </c>
    </row>
    <row r="48" spans="1:19" hidden="1">
      <c r="A48" s="72"/>
      <c r="B48" s="73">
        <v>9</v>
      </c>
      <c r="C48" s="316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40</v>
      </c>
      <c r="Q48" s="78">
        <v>0.7</v>
      </c>
      <c r="R48" s="75" t="s">
        <v>40</v>
      </c>
      <c r="S48" s="5">
        <v>213.51422727272731</v>
      </c>
    </row>
    <row r="49" spans="1:19" hidden="1">
      <c r="A49" s="57"/>
      <c r="B49" s="58">
        <v>10</v>
      </c>
      <c r="C49" s="315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40</v>
      </c>
      <c r="Q49" s="63">
        <v>-0.2</v>
      </c>
      <c r="R49" s="60" t="s">
        <v>40</v>
      </c>
      <c r="S49" s="3">
        <v>214.6442857142857</v>
      </c>
    </row>
    <row r="50" spans="1:19" hidden="1">
      <c r="A50" s="57"/>
      <c r="B50" s="58">
        <v>11</v>
      </c>
      <c r="C50" s="315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40</v>
      </c>
      <c r="Q50" s="63">
        <v>0.3</v>
      </c>
      <c r="R50" s="60" t="s">
        <v>40</v>
      </c>
      <c r="S50" s="3">
        <v>246.9022727272727</v>
      </c>
    </row>
    <row r="51" spans="1:19" ht="13.8" hidden="1" thickBot="1">
      <c r="A51" s="79"/>
      <c r="B51" s="80">
        <v>12</v>
      </c>
      <c r="C51" s="318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40</v>
      </c>
      <c r="Q51" s="85">
        <v>1.5</v>
      </c>
      <c r="R51" s="82" t="s">
        <v>40</v>
      </c>
      <c r="S51" s="6">
        <v>257.01650000000001</v>
      </c>
    </row>
    <row r="52" spans="1:19" hidden="1">
      <c r="A52" s="48">
        <v>2017</v>
      </c>
      <c r="B52" s="50">
        <v>1</v>
      </c>
      <c r="C52" s="314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19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6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7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5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6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7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5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6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5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5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8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2.1138178331725044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>
        <v>-0.18716577540107693</v>
      </c>
      <c r="K76" s="55">
        <v>7.1295721723762862</v>
      </c>
      <c r="L76" s="52">
        <v>7.5911929023533418</v>
      </c>
      <c r="M76" s="2">
        <v>1.8565830699932562</v>
      </c>
      <c r="N76" s="51">
        <v>1.5241090200223129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1.380971983051249</v>
      </c>
      <c r="D77" s="4">
        <v>0.71554232577331067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0.7500669702652063</v>
      </c>
      <c r="J77" s="70">
        <v>1.3655556553768822</v>
      </c>
      <c r="K77" s="71">
        <v>7.034277907625186</v>
      </c>
      <c r="L77" s="68">
        <v>7.3824414435892303</v>
      </c>
      <c r="M77" s="4">
        <v>1.3984040154507271</v>
      </c>
      <c r="N77" s="67">
        <v>1.3719888431554805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1.2942455976103995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2.0739165115660763</v>
      </c>
      <c r="J78" s="124">
        <v>4.0661425860666789</v>
      </c>
      <c r="K78" s="125">
        <v>7.2362792402901182</v>
      </c>
      <c r="L78" s="123">
        <v>7.4690325916099187</v>
      </c>
      <c r="M78" s="120">
        <v>1.2175603955209002</v>
      </c>
      <c r="N78" s="122">
        <v>1.3703401561415474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1.7922095298270824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-0.12155943388034718</v>
      </c>
      <c r="J79" s="70">
        <v>3.714723649806162</v>
      </c>
      <c r="K79" s="71">
        <v>7.0963377412054287</v>
      </c>
      <c r="L79" s="68">
        <v>7.4326187284166512</v>
      </c>
      <c r="M79" s="4">
        <v>1.6487068084666046</v>
      </c>
      <c r="N79" s="67">
        <v>1.5366342458300375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1.3852018189449256</v>
      </c>
      <c r="D80" s="120">
        <v>1.6171365762812195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-8.6933843345238238E-3</v>
      </c>
      <c r="J80" s="124">
        <v>1.1431586352444567</v>
      </c>
      <c r="K80" s="125">
        <v>7.2322801999576063</v>
      </c>
      <c r="L80" s="123">
        <v>7.4165609436191673</v>
      </c>
      <c r="M80" s="120">
        <v>1.6456920518399754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0.72509969716276768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-0.93896713615023719</v>
      </c>
      <c r="J81" s="124">
        <v>-1.6232084268692715</v>
      </c>
      <c r="K81" s="125">
        <v>7.2538126303226518</v>
      </c>
      <c r="L81" s="123">
        <v>7.3857455210507643</v>
      </c>
      <c r="M81" s="120">
        <v>1.6224599257497196</v>
      </c>
      <c r="N81" s="122">
        <v>1.9080359598196317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2.8350038963991242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7.898894154818592E-2</v>
      </c>
      <c r="J82" s="70">
        <v>1.3149711239449191</v>
      </c>
      <c r="K82" s="71">
        <v>7.5486410796646375</v>
      </c>
      <c r="L82" s="68">
        <v>7.9175422646015656</v>
      </c>
      <c r="M82" s="4">
        <v>1.9801002996907346</v>
      </c>
      <c r="N82" s="67">
        <v>2.3174467330267845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3.1435760856171502</v>
      </c>
      <c r="D83" s="4">
        <v>3.5253874444918676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-0.73664825046040328</v>
      </c>
      <c r="J83" s="70">
        <v>2.028123309897234</v>
      </c>
      <c r="K83" s="71">
        <v>7.571807986149258</v>
      </c>
      <c r="L83" s="68">
        <v>8.2392344635543022</v>
      </c>
      <c r="M83" s="4">
        <v>2.3730954109369984</v>
      </c>
      <c r="N83" s="67">
        <v>2.5364637449469818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3.0529971237987841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0.68027210884353817</v>
      </c>
      <c r="J84" s="124">
        <v>0.27276726792784256</v>
      </c>
      <c r="K84" s="125">
        <v>7.337297339786188</v>
      </c>
      <c r="L84" s="123">
        <v>8.0991148250393614</v>
      </c>
      <c r="M84" s="120">
        <v>3.1714943713209376</v>
      </c>
      <c r="N84" s="122">
        <v>3.319783011391908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-4.2969040396594433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0.32467532467532756</v>
      </c>
      <c r="J85" s="70">
        <v>-0.26171159382359921</v>
      </c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-2.6292185464779516</v>
      </c>
      <c r="D86" s="120">
        <v>-4.8778858391986706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4.9943147030525825</v>
      </c>
      <c r="J86" s="124">
        <v>4.9667715984610172</v>
      </c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1.11429570690178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0.7747417527490752</v>
      </c>
      <c r="J87" s="94">
        <v>6.123344152995891</v>
      </c>
      <c r="K87" s="95">
        <v>7.0631690877497393</v>
      </c>
      <c r="L87" s="92">
        <v>7.5311673450728049</v>
      </c>
      <c r="M87" s="90">
        <v>1.848048344826414</v>
      </c>
      <c r="N87" s="91">
        <v>1.9394110955232025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1.5052206260397716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-0.66958750103331965</v>
      </c>
      <c r="J88" s="54">
        <v>7.2952942226984563</v>
      </c>
      <c r="K88" s="55">
        <v>7.443074329578887</v>
      </c>
      <c r="L88" s="52">
        <v>8.0263176470578621</v>
      </c>
      <c r="M88" s="2">
        <v>2.4481010786514767</v>
      </c>
      <c r="N88" s="51">
        <v>2.1022676261656326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8.7914247738640761E-2</v>
      </c>
      <c r="D89" s="4">
        <v>3.163140406456999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-1.1651131824234273</v>
      </c>
      <c r="J89" s="70">
        <v>5.255694407515743</v>
      </c>
      <c r="K89" s="71">
        <v>7.8105192968302468</v>
      </c>
      <c r="L89" s="68">
        <v>8.5730089354702095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-3.9183120761019929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-1.2967329067026023</v>
      </c>
      <c r="J90" s="124">
        <v>1.7799774246765709</v>
      </c>
      <c r="K90" s="125">
        <v>8.2285090973616573</v>
      </c>
      <c r="L90" s="123">
        <v>8.6687737590599063</v>
      </c>
      <c r="M90" s="120">
        <v>1.8019792483747743</v>
      </c>
      <c r="N90" s="122">
        <v>0.71307334322174842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-14.578059321762026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-0.13649547858727296</v>
      </c>
      <c r="J91" s="70">
        <v>1.7647570199078588</v>
      </c>
      <c r="K91" s="71">
        <v>9.001855584491155</v>
      </c>
      <c r="L91" s="68">
        <v>9.3949508535057813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-14.835878462798435</v>
      </c>
      <c r="D92" s="4">
        <v>-15.780995938161514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-0.86280539894071362</v>
      </c>
      <c r="J92" s="70">
        <v>0.89549643540254298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-14.120895332729578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2.1973287376130912</v>
      </c>
      <c r="J93" s="124">
        <v>4.0898718623836983</v>
      </c>
      <c r="K93" s="125">
        <v>12.217859680127779</v>
      </c>
      <c r="L93" s="123">
        <v>12.721628496136224</v>
      </c>
      <c r="M93" s="120">
        <v>-15.422956561249046</v>
      </c>
      <c r="N93" s="122">
        <v>-19.949767149051556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-11.948010773861339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4.3001686340640832</v>
      </c>
      <c r="J94" s="70">
        <v>8.4802245023239529</v>
      </c>
      <c r="K94" s="71">
        <v>13.091216396143921</v>
      </c>
      <c r="L94" s="68">
        <v>13.520588332224936</v>
      </c>
      <c r="M94" s="4">
        <v>-15.557670798361956</v>
      </c>
      <c r="N94" s="67">
        <v>-20.620094703913328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-9.6799144493611813</v>
      </c>
      <c r="D95" s="120">
        <v>-11.41972596708294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1.6814874696847282</v>
      </c>
      <c r="J95" s="124">
        <v>11.122890714727451</v>
      </c>
      <c r="K95" s="125">
        <v>12.907461467072046</v>
      </c>
      <c r="L95" s="123">
        <v>13.450460638886494</v>
      </c>
      <c r="M95" s="120">
        <v>-14.516715259381796</v>
      </c>
      <c r="N95" s="122">
        <v>-19.451456228010123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-5.6121977156572971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0.85864207346160182</v>
      </c>
      <c r="J96" s="124">
        <v>11.319761319761334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-1.6086638888993088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1.6632508276840596</v>
      </c>
      <c r="J97" s="70">
        <v>12.805038047756501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-0.1701369300734612</v>
      </c>
      <c r="D98" s="120">
        <v>0.78388686329886603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0.62029929440956533</v>
      </c>
      <c r="J98" s="124">
        <v>8.1056314561812837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0.23755748360494433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2.7356091546582251</v>
      </c>
      <c r="J99" s="94">
        <v>10.209142762668421</v>
      </c>
      <c r="K99" s="95">
        <v>10.286318749044158</v>
      </c>
      <c r="L99" s="92">
        <v>11.44470527993842</v>
      </c>
      <c r="M99" s="90">
        <v>-8.5016626699890843</v>
      </c>
      <c r="N99" s="91">
        <v>-11.674923820379291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-4.1136067563456447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1.132613261326143</v>
      </c>
      <c r="J100" s="54">
        <v>12.208721704394154</v>
      </c>
      <c r="K100" s="55">
        <v>10.227160890761226</v>
      </c>
      <c r="L100" s="52">
        <v>11.389277004719958</v>
      </c>
      <c r="M100" s="2">
        <v>-8.1437490231748733</v>
      </c>
      <c r="N100" s="51">
        <v>-10.906759484604844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-0.11053314958034965</v>
      </c>
      <c r="D101" s="4">
        <v>-2.7890056085453585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3.5303715790254264</v>
      </c>
      <c r="J101" s="70">
        <v>17.539575614685088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6.3241810507117524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4.1765169424743842</v>
      </c>
      <c r="J102" s="124">
        <v>24.057328101006647</v>
      </c>
      <c r="K102" s="125">
        <v>10.353809664208082</v>
      </c>
      <c r="L102" s="123">
        <v>12.112026329632879</v>
      </c>
      <c r="M102" s="120">
        <v>-6.7212660111611537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15.499081250434621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0.955852014853531</v>
      </c>
      <c r="J103" s="70">
        <v>25.414317444045786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-1.6003289532628751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356">
        <v>18.683060299436093</v>
      </c>
      <c r="D104" s="4">
        <v>19.530462497368251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6.2461685171309789</v>
      </c>
      <c r="J104" s="70">
        <v>34.407582938388614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21.125667955195283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-0.84626234132580969</v>
      </c>
      <c r="J105" s="124">
        <v>30.404721753794274</v>
      </c>
      <c r="K105" s="125">
        <v>9.4964882170436624</v>
      </c>
      <c r="L105" s="123">
        <v>10.329612584444838</v>
      </c>
      <c r="M105" s="120">
        <v>9.1960009345626315</v>
      </c>
      <c r="N105" s="122">
        <v>12.581232597215021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18.204030450773523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1.8686150265097679</v>
      </c>
      <c r="J106" s="70">
        <v>27.364591754244149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17.112746982955528</v>
      </c>
      <c r="D107" s="120">
        <v>18.580006761988386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2.7229450967946711</v>
      </c>
      <c r="J107" s="124">
        <v>28.669104786134515</v>
      </c>
      <c r="K107" s="125">
        <v>8.5475660411635666</v>
      </c>
      <c r="L107" s="123">
        <v>9.2075313785647381</v>
      </c>
      <c r="M107" s="120">
        <v>9.367191851643387</v>
      </c>
      <c r="N107" s="122">
        <v>14.842167406732475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14.663957072044887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-0.19154720711814788</v>
      </c>
      <c r="J108" s="124">
        <v>27.329339429292144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14.360174844059559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5.3055160032192017</v>
      </c>
      <c r="J109" s="70">
        <v>31.891137473831122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12.687143930651246</v>
      </c>
      <c r="D110" s="120">
        <v>14.483143960349487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0.11169900058789484</v>
      </c>
      <c r="J110" s="124">
        <v>31.224474069507568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9.582816870676524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2.9772740618944304</v>
      </c>
      <c r="J111" s="94">
        <v>31.533153315331553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8.7737876480234345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7.4133211678839572E-2</v>
      </c>
      <c r="J112" s="54">
        <v>30.156493362011428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7.4675787414860695</v>
      </c>
      <c r="D113" s="4">
        <v>6.9712916711296646</v>
      </c>
      <c r="E113" s="69">
        <v>-2.6242689148070042</v>
      </c>
      <c r="F113" s="4">
        <v>-5.8778977675020938</v>
      </c>
      <c r="G113" s="67">
        <v>0.28504793988080035</v>
      </c>
      <c r="H113" s="68">
        <v>7.8094530597084377</v>
      </c>
      <c r="I113" s="69">
        <v>2.4901703800786379</v>
      </c>
      <c r="J113" s="70">
        <v>28.848771401962892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6.7422424612601839</v>
      </c>
      <c r="E114" s="121">
        <v>3.5011659538443096</v>
      </c>
      <c r="F114" s="120">
        <v>-2.2614185910375895</v>
      </c>
      <c r="G114" s="122">
        <v>1.8604651162790642</v>
      </c>
      <c r="H114" s="123">
        <v>9.408825978351377</v>
      </c>
      <c r="I114" s="121">
        <v>0.96185922384075528</v>
      </c>
      <c r="J114" s="124">
        <v>24.872782285792884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5.9614417426649302</v>
      </c>
      <c r="E115" s="69">
        <v>1.9536904322349447</v>
      </c>
      <c r="F115" s="4">
        <v>-10.603432009354364</v>
      </c>
      <c r="G115" s="67">
        <v>1.3952308472856334</v>
      </c>
      <c r="H115" s="68">
        <v>10.516129032258071</v>
      </c>
      <c r="I115" s="69">
        <v>2.0650916900710303</v>
      </c>
      <c r="J115" s="70">
        <v>26.244806212110895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6">
        <v>5.1526358777744363</v>
      </c>
      <c r="D116" s="4">
        <v>6.0818946982908573</v>
      </c>
      <c r="E116" s="69">
        <v>3.097194329702635</v>
      </c>
      <c r="F116" s="4">
        <v>-0.29852217561179284</v>
      </c>
      <c r="G116" s="67">
        <v>1.2009006755066443</v>
      </c>
      <c r="H116" s="68">
        <v>11.54517878481478</v>
      </c>
      <c r="I116" s="69">
        <v>0.63666774576454088</v>
      </c>
      <c r="J116" s="70">
        <v>19.579433260674463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3.4147826857147789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1.1366073343341165</v>
      </c>
      <c r="J117" s="124">
        <v>21.970774602353551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0.38912213695174724</v>
      </c>
      <c r="E118" s="69">
        <v>-5.144885263837617</v>
      </c>
      <c r="F118" s="4">
        <v>-6.5264401705316333</v>
      </c>
      <c r="G118" s="67">
        <v>1.3716525146962644</v>
      </c>
      <c r="H118" s="68">
        <v>13.119533527696792</v>
      </c>
      <c r="I118" s="69">
        <v>1.0920271416454685</v>
      </c>
      <c r="J118" s="70">
        <v>21.040939384322431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0.20656810905355094</v>
      </c>
      <c r="D119" s="120">
        <v>0.79942634479577279</v>
      </c>
      <c r="E119" s="121">
        <v>-4.0305718245563842</v>
      </c>
      <c r="F119" s="120">
        <v>-7.3466593113410745</v>
      </c>
      <c r="G119" s="122">
        <v>1.2161726804123862</v>
      </c>
      <c r="H119" s="123">
        <v>14.089877439854748</v>
      </c>
      <c r="I119" s="121">
        <v>-0.52962768746722677</v>
      </c>
      <c r="J119" s="124">
        <v>17.208353929807217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-0.5689144155282988</v>
      </c>
      <c r="E120" s="121">
        <v>-3.0979655393070571</v>
      </c>
      <c r="F120" s="120">
        <v>1.1117784866487845E-2</v>
      </c>
      <c r="G120" s="122">
        <v>0.85939365003580015</v>
      </c>
      <c r="H120" s="123">
        <v>13.728129205921945</v>
      </c>
      <c r="I120" s="121">
        <v>-0.13179397965100703</v>
      </c>
      <c r="J120" s="124">
        <v>17.278524113167837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-1.4640482208913896</v>
      </c>
      <c r="E121" s="69">
        <v>-9.1322035098876935</v>
      </c>
      <c r="F121" s="4">
        <v>0.41034389391771953</v>
      </c>
      <c r="G121" s="122">
        <v>0.52071005917160296</v>
      </c>
      <c r="H121" s="123">
        <v>12.812112626173189</v>
      </c>
      <c r="I121" s="69">
        <v>2.1009290540540571</v>
      </c>
      <c r="J121" s="70">
        <v>13.709582598471481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>
        <v>-2.2820407669326248</v>
      </c>
      <c r="D122" s="120">
        <v>-3.3292788976574506</v>
      </c>
      <c r="E122" s="121">
        <v>-7.8019276176503061</v>
      </c>
      <c r="F122" s="120">
        <v>-3.2169363884341218</v>
      </c>
      <c r="G122" s="122">
        <v>0.97323600973235891</v>
      </c>
      <c r="H122" s="123">
        <v>13.338031891463299</v>
      </c>
      <c r="I122" s="121">
        <v>-4.1360769310305745E-2</v>
      </c>
      <c r="J122" s="124">
        <v>13.535733161078166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-2.0233331208071248</v>
      </c>
      <c r="E123" s="93">
        <v>-4.4251017170139573</v>
      </c>
      <c r="F123" s="90">
        <v>1.8896884579956863</v>
      </c>
      <c r="G123" s="96">
        <v>0.28760202098718768</v>
      </c>
      <c r="H123" s="92">
        <v>12.789579508698324</v>
      </c>
      <c r="I123" s="93">
        <v>-6.548050067239064</v>
      </c>
      <c r="J123" s="94">
        <v>3.0337591240875872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0.36929150979763126</v>
      </c>
      <c r="E124" s="53">
        <v>-1.2822211668831018</v>
      </c>
      <c r="F124" s="2">
        <v>2.9912751503464063</v>
      </c>
      <c r="G124" s="51">
        <v>0.79832584095489434</v>
      </c>
      <c r="H124" s="52">
        <v>12.334801762114544</v>
      </c>
      <c r="I124" s="53">
        <v>4.4277175116214096E-2</v>
      </c>
      <c r="J124" s="54">
        <v>3.0030201151062696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11.2</v>
      </c>
      <c r="Q124" s="55">
        <v>1.3</v>
      </c>
      <c r="R124" s="52">
        <v>-1</v>
      </c>
      <c r="S124" s="2">
        <v>408.2235714285714</v>
      </c>
    </row>
    <row r="125" spans="1:19" ht="14.1" customHeight="1">
      <c r="A125" s="65"/>
      <c r="B125" s="66">
        <v>2</v>
      </c>
      <c r="C125" s="112">
        <v>-0.6347945062805227</v>
      </c>
      <c r="D125" s="4">
        <v>-0.26904009268261531</v>
      </c>
      <c r="E125" s="69">
        <v>-3.5765472560049361</v>
      </c>
      <c r="F125" s="4">
        <v>1.6876162970917097</v>
      </c>
      <c r="G125" s="67">
        <v>-6.1514801999240643E-2</v>
      </c>
      <c r="H125" s="68">
        <v>11.946597760551247</v>
      </c>
      <c r="I125" s="69">
        <v>-2.0745740208010677</v>
      </c>
      <c r="J125" s="70">
        <v>-1.5845657733793095</v>
      </c>
      <c r="K125" s="71">
        <v>8.3676406179057992</v>
      </c>
      <c r="L125" s="68">
        <v>9.7140801543643605</v>
      </c>
      <c r="M125" s="4">
        <v>3.9591820322472104</v>
      </c>
      <c r="N125" s="67">
        <v>2.9824098698998158</v>
      </c>
      <c r="O125" s="116">
        <v>-0.2</v>
      </c>
      <c r="P125" s="70">
        <v>11.2</v>
      </c>
      <c r="Q125" s="71">
        <v>-0.1</v>
      </c>
      <c r="R125" s="68">
        <v>-0.7</v>
      </c>
      <c r="S125" s="4">
        <v>406.17845</v>
      </c>
    </row>
    <row r="126" spans="1:19" ht="14.25" customHeight="1">
      <c r="A126" s="118"/>
      <c r="B126" s="119">
        <v>3</v>
      </c>
      <c r="C126" s="113"/>
      <c r="D126" s="120">
        <v>-1.8525308256180262</v>
      </c>
      <c r="E126" s="121">
        <v>-5.5978263738155292</v>
      </c>
      <c r="F126" s="120">
        <v>-8.7019194093766128</v>
      </c>
      <c r="G126" s="122">
        <v>1.084865738247287</v>
      </c>
      <c r="H126" s="123">
        <v>11.094199222053103</v>
      </c>
      <c r="I126" s="121">
        <v>0.64968080899383551</v>
      </c>
      <c r="J126" s="124">
        <v>-1.8888705325183164</v>
      </c>
      <c r="K126" s="125">
        <v>8.8084787609360706</v>
      </c>
      <c r="L126" s="123">
        <v>10.140401146637661</v>
      </c>
      <c r="M126" s="120">
        <v>3.5054365616367322</v>
      </c>
      <c r="N126" s="122">
        <v>2.3709291965583024</v>
      </c>
      <c r="O126" s="126">
        <v>1.2</v>
      </c>
      <c r="P126" s="124">
        <v>11.2</v>
      </c>
      <c r="Q126" s="125">
        <v>0.1</v>
      </c>
      <c r="R126" s="123">
        <v>0.1</v>
      </c>
      <c r="S126" s="120">
        <v>400.78152173913043</v>
      </c>
    </row>
    <row r="127" spans="1:19" ht="14.25" customHeight="1">
      <c r="A127" s="65"/>
      <c r="B127" s="66">
        <v>4</v>
      </c>
      <c r="C127" s="114"/>
      <c r="D127" s="4">
        <v>-1.0600223784514751</v>
      </c>
      <c r="E127" s="69">
        <v>-6.6221317493212029</v>
      </c>
      <c r="F127" s="4">
        <v>2.5015839830648368</v>
      </c>
      <c r="G127" s="67">
        <v>0.31207185264119364</v>
      </c>
      <c r="H127" s="68">
        <v>9.9074305729296874</v>
      </c>
      <c r="I127" s="69">
        <v>-0.40974405029187144</v>
      </c>
      <c r="J127" s="70">
        <v>-4.2678320923707709</v>
      </c>
      <c r="K127" s="71">
        <v>8.6597088797411512</v>
      </c>
      <c r="L127" s="68">
        <v>9.5987792750036274</v>
      </c>
      <c r="M127" s="4">
        <v>2.9562828146024289</v>
      </c>
      <c r="N127" s="67">
        <v>1.9382255156057404</v>
      </c>
      <c r="O127" s="116">
        <v>0.3</v>
      </c>
      <c r="P127" s="70">
        <v>10.8</v>
      </c>
      <c r="Q127" s="71">
        <v>0</v>
      </c>
      <c r="R127" s="68">
        <v>0.8</v>
      </c>
      <c r="S127" s="4">
        <v>399.79627777777773</v>
      </c>
    </row>
    <row r="128" spans="1:19" ht="14.25" customHeight="1">
      <c r="A128" s="65"/>
      <c r="B128" s="66">
        <v>5</v>
      </c>
      <c r="C128" s="356"/>
      <c r="D128" s="4">
        <v>-2.0113603652381906</v>
      </c>
      <c r="E128" s="69">
        <v>-1.2233324041776128</v>
      </c>
      <c r="F128" s="4">
        <v>-9.186194628599587</v>
      </c>
      <c r="G128" s="67">
        <v>0.11381743683132051</v>
      </c>
      <c r="H128" s="68">
        <v>8.7268232385661282</v>
      </c>
      <c r="I128" s="69">
        <v>-4.3453756410979043</v>
      </c>
      <c r="J128" s="70">
        <v>-9.0070769890628455</v>
      </c>
      <c r="K128" s="71">
        <v>8.5247377029714233</v>
      </c>
      <c r="L128" s="68">
        <v>9.1517215137452652</v>
      </c>
      <c r="M128" s="4">
        <v>2.8270568824127817</v>
      </c>
      <c r="N128" s="67">
        <v>2.0231890145346876</v>
      </c>
      <c r="O128" s="116">
        <v>0.4</v>
      </c>
      <c r="P128" s="70">
        <v>10.1</v>
      </c>
      <c r="Q128" s="71">
        <v>0.3</v>
      </c>
      <c r="R128" s="68">
        <v>1.2</v>
      </c>
      <c r="S128" s="4">
        <v>373.5005000000001</v>
      </c>
    </row>
    <row r="129" spans="1:19" ht="14.25" customHeight="1">
      <c r="A129" s="118"/>
      <c r="B129" s="119">
        <v>6</v>
      </c>
      <c r="C129" s="113"/>
      <c r="D129" s="120"/>
      <c r="E129" s="121"/>
      <c r="F129" s="120"/>
      <c r="G129" s="122">
        <v>-0.15158405335757852</v>
      </c>
      <c r="H129" s="123">
        <v>7.5604180274330579</v>
      </c>
      <c r="I129" s="121"/>
      <c r="J129" s="124"/>
      <c r="K129" s="125"/>
      <c r="L129" s="123"/>
      <c r="M129" s="120"/>
      <c r="N129" s="122"/>
      <c r="O129" s="126"/>
      <c r="P129" s="124"/>
      <c r="Q129" s="125"/>
      <c r="R129" s="123"/>
      <c r="S129" s="120">
        <v>380.04240000000004</v>
      </c>
    </row>
    <row r="130" spans="1:19" ht="14.25" customHeight="1">
      <c r="A130" s="65"/>
      <c r="B130" s="66">
        <v>7</v>
      </c>
      <c r="C130" s="114"/>
      <c r="D130" s="196"/>
      <c r="E130" s="69"/>
      <c r="F130" s="4"/>
      <c r="G130" s="67"/>
      <c r="H130" s="68"/>
      <c r="I130" s="69"/>
      <c r="J130" s="70"/>
      <c r="K130" s="71"/>
      <c r="L130" s="68"/>
      <c r="M130" s="4"/>
      <c r="N130" s="67"/>
      <c r="O130" s="116"/>
      <c r="P130" s="70"/>
      <c r="Q130" s="71"/>
      <c r="R130" s="68"/>
      <c r="S130" s="4"/>
    </row>
    <row r="131" spans="1:19" ht="14.25" customHeight="1">
      <c r="A131" s="118"/>
      <c r="B131" s="119">
        <v>8</v>
      </c>
      <c r="C131" s="112"/>
      <c r="D131" s="120"/>
      <c r="E131" s="121"/>
      <c r="F131" s="120"/>
      <c r="G131" s="122"/>
      <c r="H131" s="123"/>
      <c r="I131" s="121"/>
      <c r="J131" s="124"/>
      <c r="K131" s="125"/>
      <c r="L131" s="123"/>
      <c r="M131" s="120"/>
      <c r="N131" s="122"/>
      <c r="O131" s="126"/>
      <c r="P131" s="124"/>
      <c r="Q131" s="125"/>
      <c r="R131" s="123"/>
      <c r="S131" s="120"/>
    </row>
    <row r="132" spans="1:19" ht="14.25" customHeight="1">
      <c r="A132" s="118"/>
      <c r="B132" s="119">
        <v>9</v>
      </c>
      <c r="C132" s="113"/>
      <c r="D132" s="120"/>
      <c r="E132" s="121"/>
      <c r="F132" s="120"/>
      <c r="G132" s="122"/>
      <c r="H132" s="123"/>
      <c r="I132" s="121"/>
      <c r="J132" s="124"/>
      <c r="K132" s="125"/>
      <c r="L132" s="123"/>
      <c r="M132" s="120"/>
      <c r="N132" s="122"/>
      <c r="O132" s="126"/>
      <c r="P132" s="124"/>
      <c r="Q132" s="125"/>
      <c r="R132" s="123"/>
      <c r="S132" s="120"/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47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48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49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4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4"/>
      <c r="N142" s="7"/>
      <c r="O142" s="7"/>
      <c r="P142" s="7"/>
      <c r="Q142" s="7"/>
      <c r="R142" s="7"/>
      <c r="S142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6"/>
  <sheetViews>
    <sheetView zoomScale="85" zoomScaleNormal="85" workbookViewId="0">
      <pane xSplit="2" ySplit="3" topLeftCell="C102" activePane="bottomRight" state="frozen"/>
      <selection activeCell="G119" sqref="G119"/>
      <selection pane="topRight" activeCell="G119" sqref="G119"/>
      <selection pane="bottomLeft" activeCell="G119" sqref="G119"/>
      <selection pane="bottomRight" activeCell="G119" sqref="G119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9" t="s">
        <v>0</v>
      </c>
      <c r="B1" s="378" t="s">
        <v>1</v>
      </c>
      <c r="C1" s="384" t="s">
        <v>50</v>
      </c>
      <c r="D1" s="383"/>
      <c r="E1" s="384" t="s">
        <v>51</v>
      </c>
      <c r="F1" s="383"/>
      <c r="G1" s="8" t="s">
        <v>52</v>
      </c>
      <c r="H1" s="384" t="s">
        <v>53</v>
      </c>
      <c r="I1" s="383"/>
      <c r="J1" s="384" t="s">
        <v>54</v>
      </c>
      <c r="K1" s="383"/>
      <c r="L1" s="384" t="s">
        <v>55</v>
      </c>
      <c r="M1" s="383"/>
      <c r="N1" s="384" t="s">
        <v>56</v>
      </c>
      <c r="O1" s="383"/>
      <c r="P1" s="8" t="s">
        <v>57</v>
      </c>
      <c r="Q1" s="378" t="s">
        <v>58</v>
      </c>
      <c r="R1" s="8" t="s">
        <v>102</v>
      </c>
    </row>
    <row r="2" spans="1:32" ht="14.25" customHeight="1">
      <c r="A2" s="9"/>
      <c r="B2" s="10"/>
      <c r="C2" s="11"/>
      <c r="D2" s="10"/>
      <c r="E2" s="376"/>
      <c r="F2" s="377"/>
      <c r="G2" s="1" t="s">
        <v>59</v>
      </c>
      <c r="H2" s="385" t="s">
        <v>60</v>
      </c>
      <c r="I2" s="386"/>
      <c r="J2" s="385" t="s">
        <v>60</v>
      </c>
      <c r="K2" s="386"/>
      <c r="L2" s="385" t="s">
        <v>60</v>
      </c>
      <c r="M2" s="386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31</v>
      </c>
      <c r="D3" s="19" t="s">
        <v>31</v>
      </c>
      <c r="E3" s="17" t="s">
        <v>31</v>
      </c>
      <c r="F3" s="19" t="s">
        <v>31</v>
      </c>
      <c r="G3" s="16" t="s">
        <v>61</v>
      </c>
      <c r="H3" s="17" t="s">
        <v>62</v>
      </c>
      <c r="I3" s="19" t="s">
        <v>31</v>
      </c>
      <c r="J3" s="17" t="s">
        <v>62</v>
      </c>
      <c r="K3" s="19" t="s">
        <v>31</v>
      </c>
      <c r="L3" s="17" t="s">
        <v>62</v>
      </c>
      <c r="M3" s="19" t="s">
        <v>32</v>
      </c>
      <c r="N3" s="17" t="s">
        <v>62</v>
      </c>
      <c r="O3" s="19" t="s">
        <v>62</v>
      </c>
      <c r="P3" s="16" t="s">
        <v>62</v>
      </c>
      <c r="Q3" s="19" t="s">
        <v>62</v>
      </c>
      <c r="R3" s="16" t="s">
        <v>101</v>
      </c>
    </row>
    <row r="4" spans="1:32" ht="14.25" customHeight="1">
      <c r="A4" s="48"/>
      <c r="B4" s="50"/>
      <c r="C4" s="26"/>
      <c r="D4" s="27" t="s">
        <v>37</v>
      </c>
      <c r="E4" s="200"/>
      <c r="F4" s="27" t="s">
        <v>37</v>
      </c>
      <c r="G4" s="23" t="s">
        <v>36</v>
      </c>
      <c r="H4" s="26" t="s">
        <v>63</v>
      </c>
      <c r="I4" s="27"/>
      <c r="J4" s="26" t="s">
        <v>63</v>
      </c>
      <c r="K4" s="27"/>
      <c r="L4" s="26" t="s">
        <v>63</v>
      </c>
      <c r="M4" s="27"/>
      <c r="N4" s="26" t="s">
        <v>63</v>
      </c>
      <c r="O4" s="27"/>
      <c r="P4" s="23" t="s">
        <v>37</v>
      </c>
      <c r="Q4" s="29" t="s">
        <v>37</v>
      </c>
      <c r="R4" s="23" t="s">
        <v>63</v>
      </c>
    </row>
    <row r="5" spans="1:32" hidden="1">
      <c r="A5" s="30">
        <v>2014</v>
      </c>
      <c r="B5" s="201"/>
      <c r="C5" s="64" t="s">
        <v>40</v>
      </c>
      <c r="D5" s="202">
        <f>D26</f>
        <v>15.281031343630325</v>
      </c>
      <c r="E5" s="64" t="s">
        <v>40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40</v>
      </c>
      <c r="P5" s="206">
        <v>40446.93</v>
      </c>
      <c r="Q5" s="207">
        <v>151968.59464154925</v>
      </c>
      <c r="R5" s="195"/>
    </row>
    <row r="6" spans="1:32" hidden="1">
      <c r="A6" s="30">
        <v>2015</v>
      </c>
      <c r="B6" s="201"/>
      <c r="C6" s="64" t="s">
        <v>40</v>
      </c>
      <c r="D6" s="202">
        <f>D38</f>
        <v>10.667453661338966</v>
      </c>
      <c r="E6" s="64" t="s">
        <v>40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40</v>
      </c>
      <c r="P6" s="206">
        <v>38642.55871094</v>
      </c>
      <c r="Q6" s="207">
        <f>Q38</f>
        <v>162988.76224603038</v>
      </c>
      <c r="R6" s="195"/>
    </row>
    <row r="7" spans="1:32" hidden="1">
      <c r="A7" s="39">
        <v>2016</v>
      </c>
      <c r="B7" s="208"/>
      <c r="C7" s="64" t="s">
        <v>40</v>
      </c>
      <c r="D7" s="164">
        <f>D50</f>
        <v>4.1117799908323427</v>
      </c>
      <c r="E7" s="64" t="s">
        <v>40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64</v>
      </c>
      <c r="P7" s="212">
        <f>P50</f>
        <v>40493.648943029999</v>
      </c>
      <c r="Q7" s="213">
        <f>Q50</f>
        <v>164871.21932441051</v>
      </c>
      <c r="R7" s="195"/>
    </row>
    <row r="8" spans="1:32" hidden="1">
      <c r="A8" s="39">
        <v>2017</v>
      </c>
      <c r="B8" s="208"/>
      <c r="C8" s="116" t="s">
        <v>40</v>
      </c>
      <c r="D8" s="164">
        <f>D62</f>
        <v>10.04786798869215</v>
      </c>
      <c r="E8" s="116" t="s">
        <v>40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40</v>
      </c>
      <c r="P8" s="213">
        <f>P62</f>
        <v>38982.627513810003</v>
      </c>
      <c r="Q8" s="213">
        <f>Q62</f>
        <v>178600.136180662</v>
      </c>
      <c r="R8" s="367">
        <v>5237.1835182124987</v>
      </c>
    </row>
    <row r="9" spans="1:32" hidden="1">
      <c r="A9" s="39">
        <v>2018</v>
      </c>
      <c r="B9" s="208"/>
      <c r="C9" s="116" t="s">
        <v>40</v>
      </c>
      <c r="D9" s="164">
        <f>D74</f>
        <v>9.6902067727977261</v>
      </c>
      <c r="E9" s="116" t="s">
        <v>40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40</v>
      </c>
      <c r="P9" s="213">
        <f>P74</f>
        <v>39860.627115120005</v>
      </c>
      <c r="Q9" s="213">
        <f>Q74</f>
        <v>184220.41911062901</v>
      </c>
      <c r="R9" s="370">
        <v>7942.6319350488584</v>
      </c>
    </row>
    <row r="10" spans="1:32">
      <c r="A10" s="39">
        <v>2019</v>
      </c>
      <c r="B10" s="208"/>
      <c r="C10" s="116" t="s">
        <v>40</v>
      </c>
      <c r="D10" s="164">
        <f>D86</f>
        <v>19.795158009409942</v>
      </c>
      <c r="E10" s="116" t="s">
        <v>40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40</v>
      </c>
      <c r="P10" s="215">
        <f>P86</f>
        <v>40656.9457205</v>
      </c>
      <c r="Q10" s="213">
        <f>Q86</f>
        <v>198396.21509148</v>
      </c>
      <c r="R10" s="367">
        <v>13579.090978759908</v>
      </c>
    </row>
    <row r="11" spans="1:32">
      <c r="A11" s="39">
        <v>2020</v>
      </c>
      <c r="B11" s="208"/>
      <c r="C11" s="116" t="s">
        <v>40</v>
      </c>
      <c r="D11" s="164">
        <f>D98</f>
        <v>53.91706927093005</v>
      </c>
      <c r="E11" s="116" t="s">
        <v>40</v>
      </c>
      <c r="F11" s="164">
        <f>F98</f>
        <v>4.9414904525445058</v>
      </c>
      <c r="G11" s="214">
        <f>AVERAGE(G87:G98)</f>
        <v>792.1652807682085</v>
      </c>
      <c r="H11" s="210">
        <v>74024.36303290975</v>
      </c>
      <c r="I11" s="211">
        <v>7.6055214615095679</v>
      </c>
      <c r="J11" s="210">
        <v>55107.52495621331</v>
      </c>
      <c r="K11" s="211">
        <v>-16.219699501417296</v>
      </c>
      <c r="L11" s="210">
        <v>18975.767172170654</v>
      </c>
      <c r="M11" s="211">
        <v>529.14617433260582</v>
      </c>
      <c r="N11" s="210">
        <f>O97</f>
        <v>-4952.3263917070408</v>
      </c>
      <c r="O11" s="164"/>
      <c r="P11" s="213">
        <f>P98</f>
        <v>39199.982718589999</v>
      </c>
      <c r="Q11" s="213">
        <f>Q98</f>
        <v>208485.44437896999</v>
      </c>
      <c r="R11" s="370">
        <v>9205.2601586204146</v>
      </c>
    </row>
    <row r="12" spans="1:32">
      <c r="A12" s="97">
        <v>2021</v>
      </c>
      <c r="B12" s="362"/>
      <c r="C12" s="126" t="s">
        <v>40</v>
      </c>
      <c r="D12" s="165">
        <f>D110</f>
        <v>22.164952759331324</v>
      </c>
      <c r="E12" s="126" t="s">
        <v>40</v>
      </c>
      <c r="F12" s="165">
        <f>F110</f>
        <v>12.160392705635514</v>
      </c>
      <c r="G12" s="363">
        <f>AVERAGE(G99:G110)</f>
        <v>759.06578033439985</v>
      </c>
      <c r="H12" s="364">
        <v>94774.015623668063</v>
      </c>
      <c r="I12" s="365">
        <v>28.030842469435946</v>
      </c>
      <c r="J12" s="364">
        <v>84304.313989236165</v>
      </c>
      <c r="K12" s="365">
        <v>52.981492194072757</v>
      </c>
      <c r="L12" s="364">
        <v>10528.256009132834</v>
      </c>
      <c r="M12" s="365">
        <v>-44.517363047259082</v>
      </c>
      <c r="N12" s="364">
        <f>O109</f>
        <v>-23193.387842411918</v>
      </c>
      <c r="O12" s="165"/>
      <c r="P12" s="366">
        <f>P110</f>
        <v>51329.829396380002</v>
      </c>
      <c r="Q12" s="366">
        <f>Q110</f>
        <v>237690.14095907001</v>
      </c>
      <c r="R12" s="368">
        <v>15251.537925051773</v>
      </c>
    </row>
    <row r="13" spans="1:32" ht="13.8" thickBot="1">
      <c r="A13" s="216">
        <v>2022</v>
      </c>
      <c r="B13" s="217"/>
      <c r="C13" s="218" t="s">
        <v>40</v>
      </c>
      <c r="D13" s="219">
        <f>D122</f>
        <v>-27.574187491022663</v>
      </c>
      <c r="E13" s="218" t="s">
        <v>40</v>
      </c>
      <c r="F13" s="219">
        <f>F122</f>
        <v>2.6110886917630749</v>
      </c>
      <c r="G13" s="220">
        <f>AVERAGE(G111:G122)</f>
        <v>872.67916377860001</v>
      </c>
      <c r="H13" s="221">
        <v>98548.327680118513</v>
      </c>
      <c r="I13" s="222">
        <v>3.9824334039380682</v>
      </c>
      <c r="J13" s="221">
        <v>94741.204198793304</v>
      </c>
      <c r="K13" s="222">
        <v>12.380019142187315</v>
      </c>
      <c r="L13" s="221">
        <v>2857.5692402873792</v>
      </c>
      <c r="M13" s="222">
        <v>-72.858095088272322</v>
      </c>
      <c r="N13" s="221">
        <f>O110</f>
        <v>0</v>
      </c>
      <c r="O13" s="219"/>
      <c r="P13" s="223">
        <f>P122</f>
        <v>39154.122554430003</v>
      </c>
      <c r="Q13" s="223">
        <f>Q122</f>
        <v>233324.89128747999</v>
      </c>
      <c r="R13" s="369">
        <v>17105.418586447977</v>
      </c>
    </row>
    <row r="14" spans="1:32" ht="14.1" customHeight="1" thickBot="1">
      <c r="A14" s="224"/>
      <c r="B14" s="225"/>
      <c r="C14" s="226" t="s">
        <v>43</v>
      </c>
      <c r="D14" s="227" t="s">
        <v>42</v>
      </c>
      <c r="E14" s="226" t="s">
        <v>43</v>
      </c>
      <c r="F14" s="227" t="s">
        <v>42</v>
      </c>
      <c r="G14" s="228" t="s">
        <v>65</v>
      </c>
      <c r="H14" s="229" t="s">
        <v>44</v>
      </c>
      <c r="I14" s="227" t="s">
        <v>42</v>
      </c>
      <c r="J14" s="229" t="s">
        <v>44</v>
      </c>
      <c r="K14" s="227" t="s">
        <v>42</v>
      </c>
      <c r="L14" s="229" t="s">
        <v>44</v>
      </c>
      <c r="M14" s="227" t="s">
        <v>42</v>
      </c>
      <c r="N14" s="226" t="s">
        <v>44</v>
      </c>
      <c r="O14" s="227" t="s">
        <v>66</v>
      </c>
      <c r="P14" s="230" t="s">
        <v>67</v>
      </c>
      <c r="Q14" s="231" t="s">
        <v>67</v>
      </c>
      <c r="R14" s="230" t="s">
        <v>44</v>
      </c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</row>
    <row r="15" spans="1:32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  <c r="R16" s="195"/>
    </row>
    <row r="17" spans="1:18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  <c r="R25" s="195"/>
    </row>
    <row r="26" spans="1:18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  <c r="R26" s="195"/>
    </row>
    <row r="27" spans="1:18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  <c r="R37" s="195"/>
    </row>
    <row r="38" spans="1:18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  <c r="R38" s="195"/>
    </row>
    <row r="39" spans="1:18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  <c r="R49" s="195"/>
    </row>
    <row r="50" spans="1:18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  <c r="R52" s="195"/>
    </row>
    <row r="53" spans="1:18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  <c r="R53" s="195"/>
    </row>
    <row r="54" spans="1:18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6722.7269415958081</v>
      </c>
      <c r="I75" s="75">
        <v>1.4063401835258116</v>
      </c>
      <c r="J75" s="270">
        <v>5650.1368936566068</v>
      </c>
      <c r="K75" s="54">
        <v>3.0077418418821944</v>
      </c>
      <c r="L75" s="270">
        <v>1072.5900479392012</v>
      </c>
      <c r="M75" s="54">
        <v>-6.2696735669578993</v>
      </c>
      <c r="N75" s="267"/>
      <c r="O75" s="268"/>
      <c r="P75" s="271">
        <v>38909.326389069996</v>
      </c>
      <c r="Q75" s="357">
        <v>185222.87451384001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-13.238692364386251</v>
      </c>
      <c r="J76" s="184">
        <v>5270.3376327853848</v>
      </c>
      <c r="K76" s="62">
        <v>3.8614998429370218</v>
      </c>
      <c r="L76" s="184">
        <v>182.4628443984011</v>
      </c>
      <c r="M76" s="62">
        <v>-84.925903656369357</v>
      </c>
      <c r="N76" s="190">
        <v>-1979.6544828327628</v>
      </c>
      <c r="O76" s="191">
        <f>N76</f>
        <v>-1979.6544828327628</v>
      </c>
      <c r="P76" s="273">
        <v>38713.501337289999</v>
      </c>
      <c r="Q76" s="358">
        <v>185946.55383240999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6083.6865431494098</v>
      </c>
      <c r="I77" s="60">
        <v>-6.2973334559590866</v>
      </c>
      <c r="J77" s="184">
        <v>5518.5263570174793</v>
      </c>
      <c r="K77" s="62">
        <v>-5.8837609221991887</v>
      </c>
      <c r="L77" s="183">
        <v>565.16018613193046</v>
      </c>
      <c r="M77" s="62">
        <v>-10.152513099177124</v>
      </c>
      <c r="N77" s="276"/>
      <c r="O77" s="277"/>
      <c r="P77" s="187">
        <v>38709.9864504</v>
      </c>
      <c r="Q77" s="359">
        <v>186102.63256629001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-9.0857247816911073</v>
      </c>
      <c r="J78" s="184">
        <v>5342.8034431561491</v>
      </c>
      <c r="K78" s="62">
        <v>-2.6424092796984211</v>
      </c>
      <c r="L78" s="183">
        <v>354.71917755158847</v>
      </c>
      <c r="M78" s="62">
        <v>-54.470855870638403</v>
      </c>
      <c r="N78" s="185"/>
      <c r="O78" s="186"/>
      <c r="P78" s="187">
        <v>37902.31474989</v>
      </c>
      <c r="Q78" s="359">
        <v>189343.87685497999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5998.8766416247508</v>
      </c>
      <c r="K79" s="62">
        <v>-0.92780735252374624</v>
      </c>
      <c r="L79" s="183">
        <v>127.65072080430218</v>
      </c>
      <c r="M79" s="62">
        <v>-69.362066128837824</v>
      </c>
      <c r="N79" s="190">
        <v>-4057.5427499831785</v>
      </c>
      <c r="O79" s="191">
        <f>O76+N79</f>
        <v>-6037.1972328159409</v>
      </c>
      <c r="P79" s="187">
        <v>38258.726355439998</v>
      </c>
      <c r="Q79" s="359">
        <v>189600.43855213001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5197.9201456849914</v>
      </c>
      <c r="I80" s="60">
        <v>-16.31121938917768</v>
      </c>
      <c r="J80" s="184">
        <v>4988.7836118298383</v>
      </c>
      <c r="K80" s="62">
        <v>-16.454218136923249</v>
      </c>
      <c r="L80" s="183">
        <v>209.13653385515317</v>
      </c>
      <c r="M80" s="62">
        <v>-12.748810002650334</v>
      </c>
      <c r="N80" s="192"/>
      <c r="O80" s="193"/>
      <c r="P80" s="187">
        <v>39516.29461099</v>
      </c>
      <c r="Q80" s="359">
        <v>193603.51299398</v>
      </c>
      <c r="R80" s="248">
        <v>2117.3355519048582</v>
      </c>
    </row>
    <row r="81" spans="1:20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5611.5024945053692</v>
      </c>
      <c r="I81" s="60">
        <v>-6.3304227807505331</v>
      </c>
      <c r="J81" s="184">
        <v>5821.117122247053</v>
      </c>
      <c r="K81" s="62">
        <v>1.1318989922854739</v>
      </c>
      <c r="L81" s="183">
        <v>-209.61462774168376</v>
      </c>
      <c r="M81" s="62">
        <v>-189.28267727663902</v>
      </c>
      <c r="N81" s="185"/>
      <c r="O81" s="186"/>
      <c r="P81" s="187">
        <v>39082.925947349999</v>
      </c>
      <c r="Q81" s="359">
        <v>194412.88738045</v>
      </c>
      <c r="R81" s="248">
        <v>2969.0793120318376</v>
      </c>
    </row>
    <row r="82" spans="1:20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-4.4795069228115825</v>
      </c>
      <c r="J82" s="184">
        <v>5759.8755017518961</v>
      </c>
      <c r="K82" s="62">
        <v>-11.885229975669809</v>
      </c>
      <c r="L82" s="183">
        <v>138.43428461276653</v>
      </c>
      <c r="M82" s="62">
        <v>138.25502017856425</v>
      </c>
      <c r="N82" s="190">
        <v>-4378.8841618986653</v>
      </c>
      <c r="O82" s="191">
        <f>O79+N82</f>
        <v>-10416.081394714605</v>
      </c>
      <c r="P82" s="187">
        <v>39503.239820579998</v>
      </c>
      <c r="Q82" s="359">
        <v>196149.83681216001</v>
      </c>
      <c r="R82" s="248">
        <v>417.64050867011008</v>
      </c>
    </row>
    <row r="83" spans="1:20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5187.1410307996639</v>
      </c>
      <c r="I83" s="60">
        <v>-4.927476309126555</v>
      </c>
      <c r="J83" s="184">
        <v>5245.1690129452181</v>
      </c>
      <c r="K83" s="62">
        <v>-5.414553893153351</v>
      </c>
      <c r="L83" s="183">
        <v>-58.027982145554233</v>
      </c>
      <c r="M83" s="62">
        <v>35.125089437681915</v>
      </c>
      <c r="N83" s="194"/>
      <c r="O83" s="193"/>
      <c r="P83" s="187">
        <v>38932.565119610001</v>
      </c>
      <c r="Q83" s="359">
        <v>195374.73874440999</v>
      </c>
      <c r="R83" s="248">
        <v>1478.4175512827792</v>
      </c>
    </row>
    <row r="84" spans="1:20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5145.7565490088891</v>
      </c>
      <c r="I84" s="60">
        <v>-20.529959872658608</v>
      </c>
      <c r="J84" s="184">
        <v>5540.6540004189137</v>
      </c>
      <c r="K84" s="62">
        <v>-19.379802630400889</v>
      </c>
      <c r="L84" s="183">
        <v>-394.89745141002459</v>
      </c>
      <c r="M84" s="62">
        <v>0.64184731458554178</v>
      </c>
      <c r="N84" s="185"/>
      <c r="O84" s="186"/>
      <c r="P84" s="187">
        <v>39769.50303485</v>
      </c>
      <c r="Q84" s="359">
        <v>197668.04763252</v>
      </c>
      <c r="R84" s="248">
        <v>1367.7253820235428</v>
      </c>
    </row>
    <row r="85" spans="1:20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5285.5580779722004</v>
      </c>
      <c r="K85" s="62">
        <v>-4.0082557701484278</v>
      </c>
      <c r="L85" s="183">
        <v>-65.296990149859994</v>
      </c>
      <c r="M85" s="62">
        <v>-116.19935300332247</v>
      </c>
      <c r="N85" s="190">
        <v>-4089.387558956575</v>
      </c>
      <c r="O85" s="191">
        <f>O82+N85</f>
        <v>-14505.468953671181</v>
      </c>
      <c r="P85" s="187">
        <v>38786.282203800001</v>
      </c>
      <c r="Q85" s="359">
        <v>198415.11055323001</v>
      </c>
      <c r="R85" s="248">
        <v>249.57187524436483</v>
      </c>
    </row>
    <row r="86" spans="1:20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6448.1913269040633</v>
      </c>
      <c r="I86" s="82">
        <v>-0.42247792611730395</v>
      </c>
      <c r="J86" s="269">
        <v>5354.3938597245269</v>
      </c>
      <c r="K86" s="84">
        <v>-14.67546950419697</v>
      </c>
      <c r="L86" s="285">
        <v>1093.7974671795364</v>
      </c>
      <c r="M86" s="281">
        <v>446.29388733346059</v>
      </c>
      <c r="N86" s="286"/>
      <c r="O86" s="287"/>
      <c r="P86" s="288">
        <v>40656.9457205</v>
      </c>
      <c r="Q86" s="360">
        <v>198396.21509148</v>
      </c>
      <c r="R86" s="258">
        <v>197.21976640937658</v>
      </c>
      <c r="T86" s="381" t="e">
        <f>SUM(R75:R86)/SUM(R63:R74)-1</f>
        <v>#DIV/0!</v>
      </c>
    </row>
    <row r="87" spans="1:20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375">
        <v>6525.4015558605206</v>
      </c>
      <c r="I87" s="75">
        <v>-2.9351985801233105</v>
      </c>
      <c r="J87" s="375">
        <v>5444.7255010470963</v>
      </c>
      <c r="K87" s="124">
        <v>-3.6355117845042861</v>
      </c>
      <c r="L87" s="375">
        <v>1080.6760548134243</v>
      </c>
      <c r="M87" s="124">
        <v>0.75387673881172157</v>
      </c>
      <c r="N87" s="190"/>
      <c r="O87" s="191"/>
      <c r="P87" s="290">
        <v>37438.370977309998</v>
      </c>
      <c r="Q87" s="361">
        <v>203929.12844746001</v>
      </c>
      <c r="R87" s="272">
        <v>4555.2212946630743</v>
      </c>
    </row>
    <row r="88" spans="1:20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4982.9955977864502</v>
      </c>
      <c r="I88" s="60">
        <v>-8.6158457725190161</v>
      </c>
      <c r="J88" s="184">
        <v>4258.2946420935114</v>
      </c>
      <c r="K88" s="62">
        <v>-19.202621562539367</v>
      </c>
      <c r="L88" s="184">
        <v>724.70095569293881</v>
      </c>
      <c r="M88" s="62">
        <v>297.17727632842343</v>
      </c>
      <c r="N88" s="190">
        <v>-2424.3032624054299</v>
      </c>
      <c r="O88" s="191">
        <f>N88</f>
        <v>-2424.3032624054299</v>
      </c>
      <c r="P88" s="273">
        <v>36153.840120579996</v>
      </c>
      <c r="Q88" s="358">
        <v>202186.60246825</v>
      </c>
      <c r="R88" s="248">
        <v>419.28572621732542</v>
      </c>
    </row>
    <row r="89" spans="1:20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5701.6928590233329</v>
      </c>
      <c r="I89" s="60">
        <v>-6.2789836625659845</v>
      </c>
      <c r="J89" s="184">
        <v>4395.2736346117345</v>
      </c>
      <c r="K89" s="62">
        <v>-20.354215051947556</v>
      </c>
      <c r="L89" s="183">
        <v>1306.4192244115984</v>
      </c>
      <c r="M89" s="62">
        <v>131.15910435110322</v>
      </c>
      <c r="N89" s="276"/>
      <c r="O89" s="277"/>
      <c r="P89" s="187">
        <v>37952.469655590001</v>
      </c>
      <c r="Q89" s="359">
        <v>195437.44877176001</v>
      </c>
      <c r="R89" s="248">
        <v>1762.2278086332917</v>
      </c>
    </row>
    <row r="90" spans="1:20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5821.1984788121445</v>
      </c>
      <c r="I90" s="60">
        <v>2.1706953414261987</v>
      </c>
      <c r="J90" s="184">
        <v>4184.2634330498086</v>
      </c>
      <c r="K90" s="62">
        <v>-21.684121874076602</v>
      </c>
      <c r="L90" s="183">
        <v>1636.9350457623359</v>
      </c>
      <c r="M90" s="62">
        <v>361.47351182451047</v>
      </c>
      <c r="N90" s="185"/>
      <c r="O90" s="186"/>
      <c r="P90" s="187">
        <v>36884.833267679998</v>
      </c>
      <c r="Q90" s="359">
        <v>200470.03866476999</v>
      </c>
      <c r="R90" s="248">
        <v>1026.1383831680864</v>
      </c>
    </row>
    <row r="91" spans="1:20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5786.1340368223891</v>
      </c>
      <c r="I91" s="60">
        <v>-5.5560565630397241</v>
      </c>
      <c r="J91" s="184">
        <v>3777.4502096996507</v>
      </c>
      <c r="K91" s="62">
        <v>-37.030706991225003</v>
      </c>
      <c r="L91" s="183">
        <v>2008.6838271227384</v>
      </c>
      <c r="M91" s="62">
        <v>1473.5781313778841</v>
      </c>
      <c r="N91" s="190">
        <v>443.33828787359403</v>
      </c>
      <c r="O91" s="191">
        <f>O88+N91</f>
        <v>-1980.9649745318359</v>
      </c>
      <c r="P91" s="187">
        <v>36756.019040170002</v>
      </c>
      <c r="Q91" s="359">
        <v>205561.17469461999</v>
      </c>
      <c r="R91" s="248">
        <v>288.82097986487929</v>
      </c>
    </row>
    <row r="92" spans="1:20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6035.4088039605103</v>
      </c>
      <c r="I92" s="60">
        <v>16.11199546747082</v>
      </c>
      <c r="J92" s="184">
        <v>3921.9623370090562</v>
      </c>
      <c r="K92" s="62">
        <v>-21.384396635104451</v>
      </c>
      <c r="L92" s="183">
        <v>2113.4464669514541</v>
      </c>
      <c r="M92" s="62">
        <v>910.55823580552192</v>
      </c>
      <c r="N92" s="192"/>
      <c r="O92" s="193"/>
      <c r="P92" s="187">
        <v>36390.170023040002</v>
      </c>
      <c r="Q92" s="359">
        <v>206009.21458393999</v>
      </c>
      <c r="R92" s="248">
        <v>1392.1559804011599</v>
      </c>
    </row>
    <row r="93" spans="1:20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6147.1692581624739</v>
      </c>
      <c r="I93" s="60">
        <v>9.5458705432567292</v>
      </c>
      <c r="J93" s="184">
        <v>4729.0319740724772</v>
      </c>
      <c r="K93" s="62">
        <v>-18.760748585539744</v>
      </c>
      <c r="L93" s="183">
        <v>1418.1372840899967</v>
      </c>
      <c r="M93" s="62">
        <v>776.54500039836068</v>
      </c>
      <c r="N93" s="185"/>
      <c r="O93" s="186"/>
      <c r="P93" s="187">
        <v>36851.418566239998</v>
      </c>
      <c r="Q93" s="359">
        <v>214096.62542867</v>
      </c>
      <c r="R93" s="248">
        <v>1464.023364410941</v>
      </c>
    </row>
    <row r="94" spans="1:20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5720.5002982191963</v>
      </c>
      <c r="I94" s="60">
        <v>-3.0145837466271308</v>
      </c>
      <c r="J94" s="184">
        <v>4526.1524163911017</v>
      </c>
      <c r="K94" s="62">
        <v>-21.41926652729822</v>
      </c>
      <c r="L94" s="183">
        <v>1194.3478818280946</v>
      </c>
      <c r="M94" s="62">
        <v>762.75440016103562</v>
      </c>
      <c r="N94" s="190">
        <v>-2005.4886183548599</v>
      </c>
      <c r="O94" s="191">
        <f>O91+N94</f>
        <v>-3986.4535928866958</v>
      </c>
      <c r="P94" s="187">
        <v>37782.958444149997</v>
      </c>
      <c r="Q94" s="359">
        <v>210310.39734791999</v>
      </c>
      <c r="R94" s="248">
        <v>485.4134821916723</v>
      </c>
    </row>
    <row r="95" spans="1:20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5930.2985424440485</v>
      </c>
      <c r="I95" s="60">
        <v>14.326919342114319</v>
      </c>
      <c r="J95" s="184">
        <v>4625.7846865120227</v>
      </c>
      <c r="K95" s="62">
        <v>-11.808662883970722</v>
      </c>
      <c r="L95" s="183">
        <v>1304.5138559320258</v>
      </c>
      <c r="M95" s="62">
        <v>2348.0772339452615</v>
      </c>
      <c r="N95" s="194"/>
      <c r="O95" s="193"/>
      <c r="P95" s="187">
        <v>37821.70622131</v>
      </c>
      <c r="Q95" s="359">
        <v>207842.78793809001</v>
      </c>
      <c r="R95" s="248">
        <v>-707.8780683193711</v>
      </c>
    </row>
    <row r="96" spans="1:20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6570.8245576115214</v>
      </c>
      <c r="I96" s="60">
        <v>27.694042557786979</v>
      </c>
      <c r="J96" s="184">
        <v>4832.9797336057445</v>
      </c>
      <c r="K96" s="62">
        <v>-12.772395943866266</v>
      </c>
      <c r="L96" s="183">
        <v>1737.8448240057769</v>
      </c>
      <c r="M96" s="62">
        <v>540.0749657412606</v>
      </c>
      <c r="N96" s="185"/>
      <c r="O96" s="186"/>
      <c r="P96" s="187">
        <v>38259.947758629998</v>
      </c>
      <c r="Q96" s="359">
        <v>206839.02391094001</v>
      </c>
      <c r="R96" s="248">
        <v>1094.1882970259671</v>
      </c>
    </row>
    <row r="97" spans="1:20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6903.4157546363676</v>
      </c>
      <c r="I97" s="60">
        <v>32.242729597192699</v>
      </c>
      <c r="J97" s="184">
        <v>4682.8290261824195</v>
      </c>
      <c r="K97" s="62">
        <v>-11.403319061078554</v>
      </c>
      <c r="L97" s="183">
        <v>2220.5867284539481</v>
      </c>
      <c r="M97" s="62">
        <v>3500.7489830045552</v>
      </c>
      <c r="N97" s="292">
        <v>-965.872798820345</v>
      </c>
      <c r="O97" s="191">
        <f>O94+N97</f>
        <v>-4952.3263917070408</v>
      </c>
      <c r="P97" s="187">
        <v>37708.889282949996</v>
      </c>
      <c r="Q97" s="359">
        <v>207794.46125282999</v>
      </c>
      <c r="R97" s="248">
        <v>300.29168726396915</v>
      </c>
    </row>
    <row r="98" spans="1:20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7899.3232895707879</v>
      </c>
      <c r="I98" s="82">
        <v>22.504480544987949</v>
      </c>
      <c r="J98" s="269">
        <v>5728.7773619386826</v>
      </c>
      <c r="K98" s="84">
        <v>6.9920800005066619</v>
      </c>
      <c r="L98" s="285">
        <v>2170.5459276321053</v>
      </c>
      <c r="M98" s="281">
        <v>98.441301315962079</v>
      </c>
      <c r="N98" s="286"/>
      <c r="O98" s="287"/>
      <c r="P98" s="288">
        <v>39199.982718589999</v>
      </c>
      <c r="Q98" s="360">
        <v>208485.44437896999</v>
      </c>
      <c r="R98" s="266">
        <v>-632.49164690302587</v>
      </c>
      <c r="T98" s="381">
        <f>SUM(R87:R98)/SUM(R75:R86)-1</f>
        <v>-0.15698353398443854</v>
      </c>
    </row>
    <row r="99" spans="1:20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375">
        <v>7104.8350518312</v>
      </c>
      <c r="I99" s="75">
        <v>8.8796603704837995</v>
      </c>
      <c r="J99" s="375">
        <v>5348.929292944491</v>
      </c>
      <c r="K99" s="124">
        <v>-1.7594313631455361</v>
      </c>
      <c r="L99" s="375">
        <v>1755.905758886709</v>
      </c>
      <c r="M99" s="124">
        <v>62.482156522831545</v>
      </c>
      <c r="N99" s="190"/>
      <c r="O99" s="191"/>
      <c r="P99" s="290">
        <v>38998.895926550002</v>
      </c>
      <c r="Q99" s="361">
        <v>210156.59258331</v>
      </c>
      <c r="R99" s="272">
        <v>1027.1730517971978</v>
      </c>
    </row>
    <row r="100" spans="1:20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7271.730864661251</v>
      </c>
      <c r="I100" s="60">
        <v>45.930910874003274</v>
      </c>
      <c r="J100" s="184">
        <v>5745.3032719436242</v>
      </c>
      <c r="K100" s="62">
        <v>34.920285110169182</v>
      </c>
      <c r="L100" s="184">
        <v>1526.4275927176268</v>
      </c>
      <c r="M100" s="62">
        <v>110.62861594519346</v>
      </c>
      <c r="N100" s="190">
        <v>-3065.7916155347598</v>
      </c>
      <c r="O100" s="191">
        <f>N100</f>
        <v>-3065.7916155347598</v>
      </c>
      <c r="P100" s="273">
        <v>39561.761184399998</v>
      </c>
      <c r="Q100" s="358">
        <v>209548.38612559001</v>
      </c>
      <c r="R100" s="248">
        <v>6375.1329633028581</v>
      </c>
    </row>
    <row r="101" spans="1:20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7766.7989377294343</v>
      </c>
      <c r="I101" s="60">
        <v>36.219174370957653</v>
      </c>
      <c r="J101" s="184">
        <v>6885.8494734162759</v>
      </c>
      <c r="K101" s="62">
        <v>56.664864257639145</v>
      </c>
      <c r="L101" s="183">
        <v>880.94946431315839</v>
      </c>
      <c r="M101" s="62">
        <v>-32.567628533640757</v>
      </c>
      <c r="N101" s="276"/>
      <c r="O101" s="277"/>
      <c r="P101" s="187">
        <v>40220.14015159</v>
      </c>
      <c r="Q101" s="359">
        <v>209247.70669214</v>
      </c>
      <c r="R101" s="248">
        <v>1979.5992819275691</v>
      </c>
    </row>
    <row r="102" spans="1:20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8318.8149377646132</v>
      </c>
      <c r="I102" s="60">
        <v>42.905536858831248</v>
      </c>
      <c r="J102" s="184">
        <v>5998.3007666154972</v>
      </c>
      <c r="K102" s="62">
        <v>43.353803186418418</v>
      </c>
      <c r="L102" s="183">
        <v>2320.514171149116</v>
      </c>
      <c r="M102" s="62">
        <v>41.759697622481468</v>
      </c>
      <c r="N102" s="185"/>
      <c r="O102" s="186"/>
      <c r="P102" s="187">
        <v>42593.739617779996</v>
      </c>
      <c r="Q102" s="359">
        <v>213061.06955213999</v>
      </c>
      <c r="R102" s="248">
        <v>3438.8243574114649</v>
      </c>
    </row>
    <row r="103" spans="1:20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7764.4090285717557</v>
      </c>
      <c r="I103" s="60">
        <v>34.189926800171207</v>
      </c>
      <c r="J103" s="184">
        <v>6713.6770802242327</v>
      </c>
      <c r="K103" s="62">
        <v>77.730392394981294</v>
      </c>
      <c r="L103" s="183">
        <v>1050.731948347523</v>
      </c>
      <c r="M103" s="62">
        <v>-47.690525798049386</v>
      </c>
      <c r="N103" s="190">
        <v>-4255.7072911809901</v>
      </c>
      <c r="O103" s="191">
        <f>O100+N103</f>
        <v>-7321.4989067157494</v>
      </c>
      <c r="P103" s="187">
        <v>47847.333775899999</v>
      </c>
      <c r="Q103" s="359">
        <v>214347.95696873</v>
      </c>
      <c r="R103" s="248">
        <v>-756.82462236263996</v>
      </c>
    </row>
    <row r="104" spans="1:20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7566.6229291285599</v>
      </c>
      <c r="I104" s="60">
        <v>25.370512170828398</v>
      </c>
      <c r="J104" s="184">
        <v>6410.3546788872645</v>
      </c>
      <c r="K104" s="62">
        <v>63.447634833125186</v>
      </c>
      <c r="L104" s="183">
        <v>1156.2682502412954</v>
      </c>
      <c r="M104" s="62">
        <v>-45.28992012231295</v>
      </c>
      <c r="N104" s="192"/>
      <c r="O104" s="193"/>
      <c r="P104" s="187">
        <v>44954.35435229</v>
      </c>
      <c r="Q104" s="359">
        <v>213837.99150814</v>
      </c>
      <c r="R104" s="248">
        <v>1788.9266884059091</v>
      </c>
    </row>
    <row r="105" spans="1:20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7816.726712731921</v>
      </c>
      <c r="I105" s="60">
        <v>27.159776873762453</v>
      </c>
      <c r="J105" s="184">
        <v>7496.5177893486434</v>
      </c>
      <c r="K105" s="62">
        <v>58.521190604108007</v>
      </c>
      <c r="L105" s="183">
        <v>320.20892338327758</v>
      </c>
      <c r="M105" s="62">
        <v>-77.420456610535254</v>
      </c>
      <c r="N105" s="185"/>
      <c r="O105" s="186"/>
      <c r="P105" s="187">
        <v>48767.023807309997</v>
      </c>
      <c r="Q105" s="359">
        <v>224987.00662524</v>
      </c>
      <c r="R105" s="248">
        <v>3469.0829374280879</v>
      </c>
    </row>
    <row r="106" spans="1:20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7840.9959889592847</v>
      </c>
      <c r="I106" s="60">
        <v>37.068360811032619</v>
      </c>
      <c r="J106" s="184">
        <v>7857.2384752728849</v>
      </c>
      <c r="K106" s="62">
        <v>73.596418159020004</v>
      </c>
      <c r="L106" s="183">
        <v>-16.242486313600239</v>
      </c>
      <c r="M106" s="62">
        <v>-101.35994600574325</v>
      </c>
      <c r="N106" s="190">
        <v>-7528.1349370041999</v>
      </c>
      <c r="O106" s="191">
        <f>O103+N106</f>
        <v>-14849.633843719948</v>
      </c>
      <c r="P106" s="187">
        <v>52022.777626859999</v>
      </c>
      <c r="Q106" s="359">
        <v>229135.4609907</v>
      </c>
      <c r="R106" s="248">
        <v>1603.0905541271113</v>
      </c>
    </row>
    <row r="107" spans="1:20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7460.1113166224031</v>
      </c>
      <c r="I107" s="60">
        <v>25.796555826477395</v>
      </c>
      <c r="J107" s="184">
        <v>7340.3505348507879</v>
      </c>
      <c r="K107" s="62">
        <v>58.683359306669928</v>
      </c>
      <c r="L107" s="183">
        <v>119.76078177161526</v>
      </c>
      <c r="M107" s="62">
        <v>-90.819508644770139</v>
      </c>
      <c r="N107" s="194"/>
      <c r="O107" s="193"/>
      <c r="P107" s="187">
        <v>53309.040781340002</v>
      </c>
      <c r="Q107" s="359">
        <v>233054.89737086999</v>
      </c>
      <c r="R107" s="248">
        <v>-732.97776266207734</v>
      </c>
    </row>
    <row r="108" spans="1:20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7794.1071689038681</v>
      </c>
      <c r="I108" s="60">
        <v>18.616881345208313</v>
      </c>
      <c r="J108" s="184">
        <v>8251.8072581525703</v>
      </c>
      <c r="K108" s="62">
        <v>70.739537779856136</v>
      </c>
      <c r="L108" s="183">
        <v>-457.70008924870217</v>
      </c>
      <c r="M108" s="62">
        <v>-126.33722429794921</v>
      </c>
      <c r="N108" s="185"/>
      <c r="O108" s="186"/>
      <c r="P108" s="187">
        <v>55031.308212999997</v>
      </c>
      <c r="Q108" s="359">
        <v>236907.29494903001</v>
      </c>
      <c r="R108" s="248">
        <v>1443.4421388664803</v>
      </c>
    </row>
    <row r="109" spans="1:20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8615.8218459203999</v>
      </c>
      <c r="I109" s="60">
        <v>24.80520009437317</v>
      </c>
      <c r="J109" s="184">
        <v>7663.226122584103</v>
      </c>
      <c r="K109" s="62">
        <v>63.645225562108365</v>
      </c>
      <c r="L109" s="183">
        <v>952.59572333629694</v>
      </c>
      <c r="M109" s="62">
        <v>-57.10162043526541</v>
      </c>
      <c r="N109" s="292">
        <v>-8343.7539986919692</v>
      </c>
      <c r="O109" s="191">
        <f>O106+N109</f>
        <v>-23193.387842411918</v>
      </c>
      <c r="P109" s="187">
        <v>53313.683581639998</v>
      </c>
      <c r="Q109" s="359">
        <v>237031.32346191999</v>
      </c>
      <c r="R109" s="248">
        <v>-2336.3843481196136</v>
      </c>
    </row>
    <row r="110" spans="1:20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9453.0408408433668</v>
      </c>
      <c r="I110" s="82">
        <v>19.668995612876117</v>
      </c>
      <c r="J110" s="269">
        <v>8592.7592449957956</v>
      </c>
      <c r="K110" s="84">
        <v>49.992899044830551</v>
      </c>
      <c r="L110" s="285">
        <v>860.28159584757123</v>
      </c>
      <c r="M110" s="281">
        <v>-60.365658017378578</v>
      </c>
      <c r="N110" s="286"/>
      <c r="O110" s="287"/>
      <c r="P110" s="288">
        <v>51329.829396380002</v>
      </c>
      <c r="Q110" s="360">
        <v>237690.14095907001</v>
      </c>
      <c r="R110" s="266">
        <v>-1366.0638156117107</v>
      </c>
      <c r="T110" s="381"/>
    </row>
    <row r="111" spans="1:20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375">
        <v>8548.093740943852</v>
      </c>
      <c r="I111" s="75">
        <v>20.313753642185773</v>
      </c>
      <c r="J111" s="375">
        <v>7558.6237762946512</v>
      </c>
      <c r="K111" s="124">
        <v>41.310968276676597</v>
      </c>
      <c r="L111" s="375">
        <v>989.46996464920085</v>
      </c>
      <c r="M111" s="124">
        <v>-43.649027879688077</v>
      </c>
      <c r="N111" s="190"/>
      <c r="O111" s="191"/>
      <c r="P111" s="290">
        <v>50783.209810690001</v>
      </c>
      <c r="Q111" s="361">
        <v>242951.22824950999</v>
      </c>
      <c r="R111" s="272">
        <v>2118.3337234489445</v>
      </c>
      <c r="T111" s="381"/>
    </row>
    <row r="112" spans="1:20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7238.5497637139488</v>
      </c>
      <c r="I112" s="60">
        <v>-0.45630265427663019</v>
      </c>
      <c r="J112" s="184">
        <v>7449.4593120939953</v>
      </c>
      <c r="K112" s="62">
        <v>29.661724707769153</v>
      </c>
      <c r="L112" s="184">
        <v>-210.90954838004654</v>
      </c>
      <c r="M112" s="62">
        <v>-113.81719967499713</v>
      </c>
      <c r="N112" s="190">
        <v>-5470.9013646399899</v>
      </c>
      <c r="O112" s="191">
        <f>N112</f>
        <v>-5470.9013646399899</v>
      </c>
      <c r="P112" s="273">
        <v>50231.711021640003</v>
      </c>
      <c r="Q112" s="358">
        <v>238870.11745302999</v>
      </c>
      <c r="R112" s="248">
        <v>1075.3172948397694</v>
      </c>
      <c r="T112" s="381"/>
    </row>
    <row r="113" spans="1:20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8632.4401971475054</v>
      </c>
      <c r="I113" s="60">
        <v>11.145405801777253</v>
      </c>
      <c r="J113" s="184">
        <v>8291.6830764955357</v>
      </c>
      <c r="K113" s="62">
        <v>20.416269750110928</v>
      </c>
      <c r="L113" s="183">
        <v>340.75712065196967</v>
      </c>
      <c r="M113" s="62">
        <v>-61.319333916884254</v>
      </c>
      <c r="N113" s="276"/>
      <c r="O113" s="277"/>
      <c r="P113" s="187">
        <v>48319.662834280003</v>
      </c>
      <c r="Q113" s="359">
        <v>243156.5349569</v>
      </c>
      <c r="R113" s="248">
        <v>2260.4037538972416</v>
      </c>
      <c r="T113" s="381"/>
    </row>
    <row r="114" spans="1:20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7856.0386206155108</v>
      </c>
      <c r="I114" s="60">
        <v>-5.5630077193838501</v>
      </c>
      <c r="J114" s="184">
        <v>7802.291920403838</v>
      </c>
      <c r="K114" s="62">
        <v>30.075036647524289</v>
      </c>
      <c r="L114" s="183">
        <v>53.74670021167276</v>
      </c>
      <c r="M114" s="62">
        <v>-97.68384520638125</v>
      </c>
      <c r="N114" s="185"/>
      <c r="O114" s="186"/>
      <c r="P114" s="187">
        <v>48610.092567079999</v>
      </c>
      <c r="Q114" s="359">
        <v>234499.66528084001</v>
      </c>
      <c r="R114" s="248">
        <v>3612.2851872042247</v>
      </c>
      <c r="T114" s="381"/>
    </row>
    <row r="115" spans="1:20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8785.8017389226006</v>
      </c>
      <c r="I115" s="60">
        <v>13.154802981041925</v>
      </c>
      <c r="J115" s="184">
        <v>8484.5785350314818</v>
      </c>
      <c r="K115" s="62">
        <v>26.377519109812496</v>
      </c>
      <c r="L115" s="183">
        <v>301.22320389111883</v>
      </c>
      <c r="M115" s="62">
        <v>-71.33206005919493</v>
      </c>
      <c r="N115" s="190">
        <v>-9115.6187185223098</v>
      </c>
      <c r="O115" s="191">
        <f>O112+N115</f>
        <v>-14586.520083162301</v>
      </c>
      <c r="P115" s="187">
        <v>46434.391220860001</v>
      </c>
      <c r="Q115" s="359">
        <v>237815.95810799001</v>
      </c>
      <c r="R115" s="248">
        <v>1734.6501559611793</v>
      </c>
      <c r="T115" s="381"/>
    </row>
    <row r="116" spans="1:20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8232.5508187867144</v>
      </c>
      <c r="I116" s="60">
        <v>8.8008599859600523</v>
      </c>
      <c r="J116" s="184">
        <v>8540.8147746194682</v>
      </c>
      <c r="K116" s="62">
        <v>33.234668009072131</v>
      </c>
      <c r="L116" s="183">
        <v>-308.26395583275371</v>
      </c>
      <c r="M116" s="62">
        <v>-126.66024564528375</v>
      </c>
      <c r="N116" s="192"/>
      <c r="O116" s="193"/>
      <c r="P116" s="187">
        <v>45820.536122760001</v>
      </c>
      <c r="Q116" s="359">
        <v>233049.05616959999</v>
      </c>
      <c r="R116" s="248">
        <v>1271.6975087581011</v>
      </c>
      <c r="T116" s="381"/>
    </row>
    <row r="117" spans="1:20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8000.0393376693346</v>
      </c>
      <c r="I117" s="60">
        <v>2.3451328372377844</v>
      </c>
      <c r="J117" s="184">
        <v>7928.4201079887735</v>
      </c>
      <c r="K117" s="62">
        <v>5.7613725569196195</v>
      </c>
      <c r="L117" s="183">
        <v>71.619229680561148</v>
      </c>
      <c r="M117" s="62">
        <v>-77.633593428988945</v>
      </c>
      <c r="N117" s="185"/>
      <c r="O117" s="186"/>
      <c r="P117" s="187">
        <v>44688.526322630001</v>
      </c>
      <c r="Q117" s="359">
        <v>235840.65252328999</v>
      </c>
      <c r="R117" s="248">
        <v>983.62865779149683</v>
      </c>
      <c r="T117" s="381"/>
    </row>
    <row r="118" spans="1:20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8032.796100139547</v>
      </c>
      <c r="I118" s="60">
        <v>2.4461192360043515</v>
      </c>
      <c r="J118" s="184">
        <v>8959.0488919332747</v>
      </c>
      <c r="K118" s="62">
        <v>14.022871014133553</v>
      </c>
      <c r="L118" s="183">
        <v>-926.25279179372774</v>
      </c>
      <c r="M118" s="62">
        <v>-5602.6539774157191</v>
      </c>
      <c r="N118" s="190">
        <v>-7522.1683880955597</v>
      </c>
      <c r="O118" s="191">
        <f>O115+N118</f>
        <v>-22108.688471257861</v>
      </c>
      <c r="P118" s="187">
        <v>41453.515081630001</v>
      </c>
      <c r="Q118" s="359">
        <v>234719.02511243001</v>
      </c>
      <c r="R118" s="248">
        <v>1458.6393131543487</v>
      </c>
      <c r="T118" s="381"/>
    </row>
    <row r="119" spans="1:20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7851.3105101086367</v>
      </c>
      <c r="I119" s="60">
        <v>5.2438787691354571</v>
      </c>
      <c r="J119" s="184">
        <v>8014.7099996125444</v>
      </c>
      <c r="K119" s="62">
        <v>9.1870199053847301</v>
      </c>
      <c r="L119" s="183">
        <v>-163.39948950390772</v>
      </c>
      <c r="M119" s="62">
        <v>-236.43822884816484</v>
      </c>
      <c r="N119" s="194"/>
      <c r="O119" s="193"/>
      <c r="P119" s="187">
        <v>37784.490727099997</v>
      </c>
      <c r="Q119" s="359">
        <v>226501.80122704001</v>
      </c>
      <c r="R119" s="248">
        <v>1802.4818923658338</v>
      </c>
      <c r="T119" s="381"/>
    </row>
    <row r="120" spans="1:20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8071.8059466256218</v>
      </c>
      <c r="I120" s="60">
        <v>3.5629325040549498</v>
      </c>
      <c r="J120" s="184">
        <v>6977.7269268447808</v>
      </c>
      <c r="K120" s="62">
        <v>-15.440015640804393</v>
      </c>
      <c r="L120" s="183">
        <v>1094.079019780841</v>
      </c>
      <c r="M120" s="62">
        <v>339.0384108460043</v>
      </c>
      <c r="N120" s="185"/>
      <c r="O120" s="186"/>
      <c r="P120" s="187">
        <v>37851.950990580001</v>
      </c>
      <c r="Q120" s="359">
        <v>227479.79283175999</v>
      </c>
      <c r="R120" s="248">
        <v>1593.7312763475188</v>
      </c>
      <c r="T120" s="381"/>
    </row>
    <row r="121" spans="1:20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8057.0766001533211</v>
      </c>
      <c r="I121" s="60">
        <v>-6.4851067693750597</v>
      </c>
      <c r="J121" s="184">
        <v>7613.0261919218165</v>
      </c>
      <c r="K121" s="62">
        <v>-0.65507568038927211</v>
      </c>
      <c r="L121" s="183">
        <v>444.05040823150466</v>
      </c>
      <c r="M121" s="62">
        <v>-53.385219211745238</v>
      </c>
      <c r="N121" s="190">
        <v>-4993.1351360358103</v>
      </c>
      <c r="O121" s="191">
        <f>O118+N121</f>
        <v>-27101.823607293671</v>
      </c>
      <c r="P121" s="187">
        <v>38611.129849440003</v>
      </c>
      <c r="Q121" s="359">
        <v>232618.75357261999</v>
      </c>
      <c r="R121" s="248">
        <v>2329.7430626336049</v>
      </c>
      <c r="T121" s="381"/>
    </row>
    <row r="122" spans="1:20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9241.8243052919315</v>
      </c>
      <c r="I122" s="82">
        <v>-2.2343766318964842</v>
      </c>
      <c r="J122" s="269">
        <v>7120.8206855531425</v>
      </c>
      <c r="K122" s="84">
        <v>-17.129987207541898</v>
      </c>
      <c r="L122" s="285">
        <v>2121.003619738789</v>
      </c>
      <c r="M122" s="281">
        <v>146.54759906250493</v>
      </c>
      <c r="N122" s="286"/>
      <c r="O122" s="287"/>
      <c r="P122" s="288">
        <v>39154.122554430003</v>
      </c>
      <c r="Q122" s="360">
        <v>233324.89128747999</v>
      </c>
      <c r="R122" s="266">
        <v>623.99113174889658</v>
      </c>
      <c r="T122" s="381"/>
    </row>
    <row r="123" spans="1:20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0.62451719232119451</v>
      </c>
      <c r="F123" s="123">
        <v>4.8213101283606008</v>
      </c>
      <c r="G123" s="120">
        <v>825.77954545454554</v>
      </c>
      <c r="H123" s="375">
        <v>8979.7527936466431</v>
      </c>
      <c r="I123" s="75">
        <v>5.0497697590191404</v>
      </c>
      <c r="J123" s="375">
        <v>6304.4812547074698</v>
      </c>
      <c r="K123" s="124">
        <v>-16.592207241752423</v>
      </c>
      <c r="L123" s="375">
        <v>2675.2715389391733</v>
      </c>
      <c r="M123" s="124">
        <v>170.37420381806575</v>
      </c>
      <c r="N123" s="190"/>
      <c r="O123" s="191"/>
      <c r="P123" s="290">
        <v>39507.850969199993</v>
      </c>
      <c r="Q123" s="291">
        <v>236006.40447869099</v>
      </c>
      <c r="R123" s="291">
        <v>1840.1916851897399</v>
      </c>
      <c r="S123" s="381"/>
      <c r="T123" s="381"/>
    </row>
    <row r="124" spans="1:20" ht="14.1" customHeight="1">
      <c r="A124" s="57"/>
      <c r="B124" s="58">
        <v>2</v>
      </c>
      <c r="C124" s="64">
        <v>-1.6905824029798455</v>
      </c>
      <c r="D124" s="62">
        <v>-24.026179540006133</v>
      </c>
      <c r="E124" s="63">
        <v>-0.41801853542440259</v>
      </c>
      <c r="F124" s="60">
        <v>6.4140956669163973</v>
      </c>
      <c r="G124" s="3">
        <v>801.18250000000012</v>
      </c>
      <c r="H124" s="184">
        <v>8314.668190097218</v>
      </c>
      <c r="I124" s="60">
        <v>14.866492066929382</v>
      </c>
      <c r="J124" s="184">
        <v>6339.4105293521225</v>
      </c>
      <c r="K124" s="62">
        <v>-14.901065114077994</v>
      </c>
      <c r="L124" s="184">
        <v>1975.2576607450956</v>
      </c>
      <c r="M124" s="62">
        <v>1036.5425491243279</v>
      </c>
      <c r="N124" s="190">
        <v>752.17757071051551</v>
      </c>
      <c r="O124" s="191">
        <f>N124</f>
        <v>752.17757071051551</v>
      </c>
      <c r="P124" s="273">
        <v>39084.437269449991</v>
      </c>
      <c r="Q124" s="206">
        <v>232250.40593458299</v>
      </c>
      <c r="R124" s="206">
        <v>2076.4652770868602</v>
      </c>
      <c r="S124" s="381"/>
      <c r="T124" s="381"/>
    </row>
    <row r="125" spans="1:20" ht="14.25" customHeight="1">
      <c r="A125" s="57"/>
      <c r="B125" s="58">
        <v>3</v>
      </c>
      <c r="C125" s="178">
        <v>-0.47651210334670457</v>
      </c>
      <c r="D125" s="179">
        <v>-22.039771464940394</v>
      </c>
      <c r="E125" s="180">
        <v>1.9469171181245359</v>
      </c>
      <c r="F125" s="181">
        <v>8.6705981327251713</v>
      </c>
      <c r="G125" s="182">
        <v>807.66521739130428</v>
      </c>
      <c r="H125" s="183">
        <v>9813.9515928857763</v>
      </c>
      <c r="I125" s="60">
        <v>13.686876117933465</v>
      </c>
      <c r="J125" s="184">
        <v>6878.5641206455493</v>
      </c>
      <c r="K125" s="62">
        <v>-17.042606944973095</v>
      </c>
      <c r="L125" s="183">
        <v>2935.387472240227</v>
      </c>
      <c r="M125" s="62">
        <v>761.43100006947998</v>
      </c>
      <c r="N125" s="276"/>
      <c r="O125" s="277"/>
      <c r="P125" s="187">
        <v>39303.825250640002</v>
      </c>
      <c r="Q125" s="188">
        <v>233842.383938855</v>
      </c>
      <c r="R125" s="188">
        <v>2139.8721225822737</v>
      </c>
      <c r="S125" s="381"/>
      <c r="T125" s="381"/>
    </row>
    <row r="126" spans="1:20" ht="14.25" customHeight="1">
      <c r="A126" s="57"/>
      <c r="B126" s="58">
        <v>4</v>
      </c>
      <c r="C126" s="178">
        <v>5.3996908047770908E-2</v>
      </c>
      <c r="D126" s="179">
        <v>-20.840664199746417</v>
      </c>
      <c r="E126" s="180">
        <v>1.3262133876783988</v>
      </c>
      <c r="F126" s="181">
        <v>8.6132330965334791</v>
      </c>
      <c r="G126" s="182">
        <v>804.55263157894728</v>
      </c>
      <c r="H126" s="183">
        <v>7609.4479854479987</v>
      </c>
      <c r="I126" s="60">
        <v>-3.1388673996639804</v>
      </c>
      <c r="J126" s="184">
        <v>6463.5038753490799</v>
      </c>
      <c r="K126" s="62">
        <v>-17.158907391732971</v>
      </c>
      <c r="L126" s="183">
        <v>1145.9441100989188</v>
      </c>
      <c r="M126" s="62">
        <v>2032.1199358952304</v>
      </c>
      <c r="N126" s="185"/>
      <c r="O126" s="186"/>
      <c r="P126" s="187">
        <v>39820.321825729989</v>
      </c>
      <c r="Q126" s="188">
        <v>233944.45761276601</v>
      </c>
      <c r="R126" s="188">
        <v>2057.8194760525544</v>
      </c>
      <c r="S126" s="381"/>
      <c r="T126" s="381"/>
    </row>
    <row r="127" spans="1:20" ht="14.25" customHeight="1">
      <c r="A127" s="57"/>
      <c r="B127" s="58">
        <v>5</v>
      </c>
      <c r="C127" s="178">
        <v>-5.510527185240699E-2</v>
      </c>
      <c r="D127" s="179">
        <v>-17.592292899130168</v>
      </c>
      <c r="E127" s="180">
        <v>-0.37338278940312053</v>
      </c>
      <c r="F127" s="181">
        <v>7.3547076500713349</v>
      </c>
      <c r="G127" s="182">
        <v>798.38499999999999</v>
      </c>
      <c r="H127" s="183">
        <v>7836.3599110819987</v>
      </c>
      <c r="I127" s="60">
        <v>-10.806547382402364</v>
      </c>
      <c r="J127" s="184">
        <v>6884.5678471084202</v>
      </c>
      <c r="K127" s="62">
        <v>-18.857868794741783</v>
      </c>
      <c r="L127" s="183">
        <v>951.79206397357848</v>
      </c>
      <c r="M127" s="62">
        <v>215.97567905745288</v>
      </c>
      <c r="N127" s="190"/>
      <c r="O127" s="191">
        <f>O124+N127</f>
        <v>752.17757071051551</v>
      </c>
      <c r="P127" s="187">
        <v>39626.064625840001</v>
      </c>
      <c r="Q127" s="188">
        <v>229666.37553292801</v>
      </c>
      <c r="R127" s="188"/>
    </row>
    <row r="128" spans="1:20" ht="14.25" customHeight="1">
      <c r="A128" s="57"/>
      <c r="B128" s="58">
        <v>6</v>
      </c>
      <c r="C128" s="178">
        <v>-0.52942257860927322</v>
      </c>
      <c r="D128" s="179">
        <v>-16.052720090025694</v>
      </c>
      <c r="E128" s="180">
        <v>0.98037228838547819</v>
      </c>
      <c r="F128" s="181">
        <v>7.9585851811533548</v>
      </c>
      <c r="G128" s="182">
        <v>799.16</v>
      </c>
      <c r="H128" s="183">
        <v>7939.2653188915901</v>
      </c>
      <c r="I128" s="60">
        <v>-3.5625106525409511</v>
      </c>
      <c r="J128" s="184">
        <v>6365.7442671925901</v>
      </c>
      <c r="K128" s="62">
        <v>-25.466779983222231</v>
      </c>
      <c r="L128" s="183">
        <v>1573.5210516990001</v>
      </c>
      <c r="M128" s="62">
        <v>610.44600639352791</v>
      </c>
      <c r="N128" s="192"/>
      <c r="O128" s="193"/>
      <c r="P128" s="187">
        <v>39497.361288469991</v>
      </c>
      <c r="Q128" s="188"/>
      <c r="R128" s="188"/>
    </row>
    <row r="129" spans="1:20" ht="14.25" customHeight="1">
      <c r="A129" s="57"/>
      <c r="B129" s="58">
        <v>7</v>
      </c>
      <c r="C129" s="178"/>
      <c r="D129" s="179"/>
      <c r="E129" s="180"/>
      <c r="F129" s="181"/>
      <c r="G129" s="182"/>
      <c r="H129" s="183"/>
      <c r="I129" s="60"/>
      <c r="J129" s="184"/>
      <c r="K129" s="62"/>
      <c r="L129" s="183"/>
      <c r="M129" s="62"/>
      <c r="N129" s="185"/>
      <c r="O129" s="186"/>
      <c r="P129" s="187"/>
      <c r="Q129" s="188"/>
      <c r="R129" s="188"/>
    </row>
    <row r="130" spans="1:20" ht="14.25" customHeight="1">
      <c r="A130" s="57"/>
      <c r="B130" s="58">
        <v>8</v>
      </c>
      <c r="C130" s="178"/>
      <c r="D130" s="179"/>
      <c r="E130" s="180"/>
      <c r="F130" s="181"/>
      <c r="G130" s="182"/>
      <c r="H130" s="183"/>
      <c r="I130" s="60"/>
      <c r="J130" s="184"/>
      <c r="K130" s="62"/>
      <c r="L130" s="183"/>
      <c r="M130" s="62"/>
      <c r="N130" s="190"/>
      <c r="O130" s="191">
        <f>O127+N130</f>
        <v>752.17757071051551</v>
      </c>
      <c r="P130" s="187"/>
      <c r="Q130" s="188"/>
      <c r="R130" s="188"/>
    </row>
    <row r="131" spans="1:20" ht="14.25" customHeight="1">
      <c r="A131" s="57"/>
      <c r="B131" s="58">
        <v>9</v>
      </c>
      <c r="C131" s="178"/>
      <c r="D131" s="179"/>
      <c r="E131" s="180"/>
      <c r="F131" s="181"/>
      <c r="G131" s="182"/>
      <c r="H131" s="183"/>
      <c r="I131" s="60"/>
      <c r="J131" s="184"/>
      <c r="K131" s="62"/>
      <c r="L131" s="183"/>
      <c r="M131" s="62"/>
      <c r="N131" s="194"/>
      <c r="O131" s="193"/>
      <c r="P131" s="187"/>
      <c r="Q131" s="188"/>
      <c r="R131" s="188"/>
    </row>
    <row r="132" spans="1:20" ht="14.25" customHeight="1">
      <c r="A132" s="57"/>
      <c r="B132" s="58">
        <v>10</v>
      </c>
      <c r="C132" s="178"/>
      <c r="D132" s="179"/>
      <c r="E132" s="180"/>
      <c r="F132" s="181"/>
      <c r="G132" s="182"/>
      <c r="H132" s="183"/>
      <c r="I132" s="60"/>
      <c r="J132" s="184"/>
      <c r="K132" s="62"/>
      <c r="L132" s="183"/>
      <c r="M132" s="62"/>
      <c r="N132" s="185"/>
      <c r="O132" s="186"/>
      <c r="P132" s="187"/>
      <c r="Q132" s="188"/>
      <c r="R132" s="188"/>
    </row>
    <row r="133" spans="1:20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>
        <f>O130+N133</f>
        <v>752.17757071051551</v>
      </c>
      <c r="P133" s="187"/>
      <c r="Q133" s="188"/>
      <c r="R133" s="188"/>
    </row>
    <row r="134" spans="1:20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  <c r="T134" s="381"/>
    </row>
    <row r="135" spans="1:20">
      <c r="A135" s="293" t="s">
        <v>47</v>
      </c>
      <c r="B135" s="293"/>
      <c r="C135" s="294"/>
      <c r="D135" s="294"/>
      <c r="E135" s="294"/>
      <c r="F135" s="294"/>
      <c r="G135" s="294"/>
      <c r="H135" s="295"/>
      <c r="I135" s="296"/>
      <c r="J135" s="297"/>
      <c r="K135" s="296"/>
      <c r="L135" s="295"/>
      <c r="M135" s="294"/>
      <c r="N135" s="390"/>
      <c r="O135" s="392"/>
      <c r="P135" s="298"/>
      <c r="Q135" s="299"/>
    </row>
    <row r="136" spans="1:20">
      <c r="A136" s="189" t="s">
        <v>68</v>
      </c>
      <c r="C136" s="300"/>
      <c r="D136" s="300"/>
      <c r="E136" s="300"/>
      <c r="F136" s="300"/>
      <c r="G136" s="300"/>
      <c r="H136" s="380"/>
      <c r="I136" s="74"/>
      <c r="J136" s="301"/>
      <c r="K136" s="74"/>
      <c r="L136" s="380"/>
      <c r="M136" s="300"/>
      <c r="N136" s="391"/>
      <c r="O136" s="389"/>
      <c r="P136" s="380"/>
      <c r="Q136" s="302"/>
    </row>
    <row r="137" spans="1:20">
      <c r="C137" s="300"/>
      <c r="D137" s="300"/>
      <c r="E137" s="300"/>
      <c r="F137" s="300"/>
      <c r="G137" s="300"/>
      <c r="H137" s="380"/>
      <c r="I137" s="74"/>
      <c r="J137" s="301"/>
      <c r="K137" s="74"/>
      <c r="L137" s="380"/>
      <c r="M137" s="300"/>
      <c r="N137" s="391"/>
      <c r="O137" s="389"/>
      <c r="P137" s="380"/>
      <c r="Q137" s="302"/>
    </row>
    <row r="138" spans="1:20">
      <c r="C138" s="300"/>
      <c r="D138" s="300"/>
      <c r="E138" s="300"/>
      <c r="F138" s="300"/>
      <c r="G138" s="300"/>
      <c r="H138" s="380"/>
      <c r="I138" s="74"/>
      <c r="J138" s="380"/>
      <c r="K138" s="300"/>
      <c r="L138" s="380"/>
      <c r="M138" s="300"/>
      <c r="N138" s="393"/>
      <c r="O138" s="389"/>
      <c r="P138" s="380"/>
      <c r="Q138" s="302"/>
    </row>
    <row r="139" spans="1:20">
      <c r="C139" s="300"/>
      <c r="D139" s="300"/>
      <c r="E139" s="300"/>
      <c r="F139" s="300"/>
      <c r="G139" s="300"/>
      <c r="H139" s="380"/>
      <c r="I139" s="74"/>
      <c r="J139" s="380"/>
      <c r="K139" s="300"/>
      <c r="L139" s="380"/>
      <c r="M139" s="300"/>
      <c r="N139" s="393"/>
      <c r="O139" s="389"/>
      <c r="P139" s="380"/>
      <c r="Q139" s="302"/>
    </row>
    <row r="140" spans="1:20">
      <c r="C140" s="300"/>
      <c r="D140" s="300"/>
      <c r="E140" s="300"/>
      <c r="F140" s="300"/>
      <c r="G140" s="300"/>
      <c r="H140" s="380"/>
      <c r="I140" s="74"/>
      <c r="J140" s="380"/>
      <c r="K140" s="300"/>
      <c r="L140" s="380"/>
      <c r="M140" s="300"/>
      <c r="N140" s="393"/>
      <c r="O140" s="389"/>
      <c r="P140" s="380"/>
      <c r="Q140" s="302"/>
    </row>
    <row r="141" spans="1:20">
      <c r="C141" s="300"/>
      <c r="D141" s="300"/>
      <c r="E141" s="300"/>
      <c r="F141" s="300"/>
      <c r="G141" s="321"/>
      <c r="H141" s="380"/>
      <c r="I141" s="74"/>
      <c r="J141" s="380"/>
      <c r="K141" s="300"/>
      <c r="L141" s="380"/>
      <c r="M141" s="300"/>
      <c r="N141" s="389"/>
      <c r="O141" s="389"/>
      <c r="P141" s="380"/>
      <c r="Q141" s="302"/>
    </row>
    <row r="142" spans="1:20">
      <c r="C142" s="300"/>
      <c r="D142" s="300"/>
      <c r="E142" s="300"/>
      <c r="F142" s="300"/>
      <c r="G142" s="300"/>
      <c r="H142" s="380"/>
      <c r="I142" s="74"/>
      <c r="J142" s="380"/>
      <c r="K142" s="300"/>
      <c r="L142" s="380"/>
      <c r="M142" s="300"/>
      <c r="N142" s="391"/>
      <c r="O142" s="389"/>
      <c r="P142" s="380"/>
      <c r="Q142" s="302"/>
    </row>
    <row r="143" spans="1:20">
      <c r="C143" s="300"/>
      <c r="D143" s="300"/>
      <c r="E143" s="300"/>
      <c r="F143" s="300"/>
      <c r="G143" s="300"/>
      <c r="H143" s="380"/>
      <c r="I143" s="74"/>
      <c r="J143" s="380"/>
      <c r="K143" s="300"/>
      <c r="L143" s="380"/>
      <c r="M143" s="300"/>
      <c r="N143" s="391"/>
      <c r="O143" s="389"/>
      <c r="P143" s="380"/>
      <c r="Q143" s="302"/>
    </row>
    <row r="144" spans="1:20">
      <c r="C144" s="300"/>
      <c r="D144" s="300"/>
      <c r="E144" s="300"/>
      <c r="F144" s="300"/>
      <c r="G144" s="300"/>
      <c r="H144" s="380"/>
      <c r="I144" s="74"/>
      <c r="J144" s="380"/>
      <c r="K144" s="300"/>
      <c r="L144" s="380"/>
      <c r="M144" s="300"/>
      <c r="O144" s="389"/>
      <c r="P144" s="380"/>
      <c r="Q144" s="302"/>
    </row>
    <row r="145" spans="3:17">
      <c r="C145" s="300"/>
      <c r="D145" s="300"/>
      <c r="E145" s="300"/>
      <c r="F145" s="300"/>
      <c r="G145" s="300"/>
      <c r="H145" s="380"/>
      <c r="I145" s="74"/>
      <c r="J145" s="380"/>
      <c r="K145" s="300"/>
      <c r="L145" s="380"/>
      <c r="M145" s="300"/>
      <c r="O145" s="389"/>
      <c r="P145" s="380"/>
      <c r="Q145" s="322"/>
    </row>
    <row r="146" spans="3:17">
      <c r="C146" s="300"/>
      <c r="D146" s="300"/>
      <c r="E146" s="300"/>
      <c r="F146" s="300"/>
      <c r="G146" s="300"/>
      <c r="H146" s="323"/>
      <c r="I146" s="74"/>
      <c r="J146" s="323"/>
      <c r="K146" s="300"/>
      <c r="L146" s="323"/>
      <c r="M146" s="300"/>
      <c r="O146" s="389"/>
      <c r="P146" s="380"/>
      <c r="Q146" s="302"/>
    </row>
  </sheetData>
  <mergeCells count="16">
    <mergeCell ref="O144:O146"/>
    <mergeCell ref="N135:N137"/>
    <mergeCell ref="O135:O137"/>
    <mergeCell ref="N138:N140"/>
    <mergeCell ref="O138:O140"/>
    <mergeCell ref="N141:N143"/>
    <mergeCell ref="O141:O143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2"/>
  <sheetViews>
    <sheetView zoomScale="85" zoomScaleNormal="85" workbookViewId="0">
      <pane xSplit="2" ySplit="4" topLeftCell="C112" activePane="bottomRight" state="frozen"/>
      <selection activeCell="G119" sqref="G119"/>
      <selection pane="topRight" activeCell="G119" sqref="G119"/>
      <selection pane="bottomLeft" activeCell="G119" sqref="G119"/>
      <selection pane="bottomRight" activeCell="G119" sqref="G119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2" t="s">
        <v>0</v>
      </c>
      <c r="B1" s="371" t="s">
        <v>1</v>
      </c>
      <c r="C1" s="384" t="s">
        <v>69</v>
      </c>
      <c r="D1" s="383"/>
      <c r="E1" s="384" t="s">
        <v>70</v>
      </c>
      <c r="F1" s="383"/>
      <c r="G1" s="8" t="s">
        <v>71</v>
      </c>
      <c r="H1" s="384" t="s">
        <v>72</v>
      </c>
      <c r="I1" s="383"/>
      <c r="J1" s="384" t="s">
        <v>73</v>
      </c>
      <c r="K1" s="382"/>
      <c r="L1" s="382"/>
      <c r="M1" s="382"/>
      <c r="N1" s="382"/>
      <c r="O1" s="383"/>
      <c r="P1" s="384" t="s">
        <v>74</v>
      </c>
      <c r="Q1" s="383"/>
    </row>
    <row r="2" spans="1:19" s="7" customFormat="1">
      <c r="A2" s="9"/>
      <c r="B2" s="10"/>
      <c r="C2" s="373" t="s">
        <v>75</v>
      </c>
      <c r="D2" s="10" t="s">
        <v>76</v>
      </c>
      <c r="E2" s="385" t="s">
        <v>77</v>
      </c>
      <c r="F2" s="386"/>
      <c r="G2" s="1" t="s">
        <v>78</v>
      </c>
      <c r="H2" s="385" t="s">
        <v>79</v>
      </c>
      <c r="I2" s="386"/>
      <c r="J2" s="396"/>
      <c r="K2" s="387"/>
      <c r="L2" s="387"/>
      <c r="M2" s="387"/>
      <c r="N2" s="387"/>
      <c r="O2" s="388"/>
      <c r="P2" s="385"/>
      <c r="Q2" s="386"/>
    </row>
    <row r="3" spans="1:19" s="7" customFormat="1" ht="14.25" customHeight="1">
      <c r="A3" s="9"/>
      <c r="B3" s="10"/>
      <c r="C3" s="373" t="s">
        <v>80</v>
      </c>
      <c r="D3" s="374" t="s">
        <v>81</v>
      </c>
      <c r="E3" s="373" t="s">
        <v>80</v>
      </c>
      <c r="F3" s="374" t="s">
        <v>81</v>
      </c>
      <c r="G3" s="1" t="s">
        <v>82</v>
      </c>
      <c r="H3" s="373"/>
      <c r="I3" s="374"/>
      <c r="J3" s="394" t="s">
        <v>75</v>
      </c>
      <c r="K3" s="157" t="s">
        <v>83</v>
      </c>
      <c r="L3" s="157" t="s">
        <v>84</v>
      </c>
      <c r="M3" s="157" t="s">
        <v>85</v>
      </c>
      <c r="N3" s="157" t="s">
        <v>86</v>
      </c>
      <c r="O3" s="374" t="s">
        <v>87</v>
      </c>
      <c r="P3" s="373" t="s">
        <v>88</v>
      </c>
      <c r="Q3" s="10"/>
    </row>
    <row r="4" spans="1:19" s="7" customFormat="1" ht="13.8" thickBot="1">
      <c r="A4" s="14" t="s">
        <v>30</v>
      </c>
      <c r="B4" s="15"/>
      <c r="C4" s="17" t="s">
        <v>31</v>
      </c>
      <c r="D4" s="19" t="s">
        <v>31</v>
      </c>
      <c r="E4" s="17" t="s">
        <v>32</v>
      </c>
      <c r="F4" s="18" t="s">
        <v>31</v>
      </c>
      <c r="G4" s="16" t="s">
        <v>31</v>
      </c>
      <c r="H4" s="17" t="s">
        <v>89</v>
      </c>
      <c r="I4" s="19" t="s">
        <v>31</v>
      </c>
      <c r="J4" s="395"/>
      <c r="K4" s="158" t="s">
        <v>90</v>
      </c>
      <c r="L4" s="158" t="s">
        <v>91</v>
      </c>
      <c r="M4" s="158" t="s">
        <v>92</v>
      </c>
      <c r="N4" s="158" t="s">
        <v>92</v>
      </c>
      <c r="O4" s="132" t="s">
        <v>92</v>
      </c>
      <c r="P4" s="156" t="s">
        <v>93</v>
      </c>
      <c r="Q4" s="19" t="s">
        <v>31</v>
      </c>
    </row>
    <row r="5" spans="1:19" s="7" customFormat="1">
      <c r="A5" s="21"/>
      <c r="B5" s="22"/>
      <c r="C5" s="174" t="s">
        <v>34</v>
      </c>
      <c r="D5" s="27"/>
      <c r="E5" s="26" t="s">
        <v>34</v>
      </c>
      <c r="F5" s="24"/>
      <c r="G5" s="23" t="s">
        <v>34</v>
      </c>
      <c r="H5" s="26" t="s">
        <v>94</v>
      </c>
      <c r="I5" s="29" t="s">
        <v>34</v>
      </c>
      <c r="J5" s="174" t="s">
        <v>95</v>
      </c>
      <c r="K5" s="133" t="s">
        <v>95</v>
      </c>
      <c r="L5" s="28" t="s">
        <v>95</v>
      </c>
      <c r="M5" s="25" t="s">
        <v>95</v>
      </c>
      <c r="N5" s="25" t="s">
        <v>95</v>
      </c>
      <c r="O5" s="27" t="s">
        <v>95</v>
      </c>
      <c r="P5" s="26" t="s">
        <v>95</v>
      </c>
      <c r="Q5" s="27" t="s">
        <v>96</v>
      </c>
    </row>
    <row r="6" spans="1:19" hidden="1">
      <c r="A6" s="30">
        <v>2014</v>
      </c>
      <c r="B6" s="31"/>
      <c r="C6" s="61" t="s">
        <v>40</v>
      </c>
      <c r="D6" s="62"/>
      <c r="E6" s="64" t="s">
        <v>40</v>
      </c>
      <c r="F6" s="202" t="s">
        <v>40</v>
      </c>
      <c r="G6" s="3" t="s">
        <v>40</v>
      </c>
      <c r="H6" s="171">
        <f>SUM(H16:H27)</f>
        <v>337594</v>
      </c>
      <c r="I6" s="202" t="s">
        <v>40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40</v>
      </c>
    </row>
    <row r="7" spans="1:19" hidden="1">
      <c r="A7" s="30">
        <v>2015</v>
      </c>
      <c r="B7" s="31"/>
      <c r="C7" s="325">
        <v>3.0681303883202986</v>
      </c>
      <c r="D7" s="62"/>
      <c r="E7" s="34">
        <v>1.7909571833777136</v>
      </c>
      <c r="F7" s="202" t="s">
        <v>40</v>
      </c>
      <c r="G7" s="3" t="s">
        <v>40</v>
      </c>
      <c r="H7" s="171">
        <f>SUM(H28:H39)</f>
        <v>282232</v>
      </c>
      <c r="I7" s="326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7">
        <v>3.8035804632193333</v>
      </c>
      <c r="D8" s="106" t="s">
        <v>40</v>
      </c>
      <c r="E8" s="143">
        <v>1.6328762350652539</v>
      </c>
      <c r="F8" s="328" t="s">
        <v>40</v>
      </c>
      <c r="G8" s="305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 hidden="1">
      <c r="A9" s="97">
        <v>2017</v>
      </c>
      <c r="B9" s="98"/>
      <c r="C9" s="327">
        <v>4.303814195861861</v>
      </c>
      <c r="D9" s="329" t="s">
        <v>40</v>
      </c>
      <c r="E9" s="143">
        <v>2.0974799091772525</v>
      </c>
      <c r="F9" s="328" t="s">
        <v>40</v>
      </c>
      <c r="G9" s="305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 hidden="1">
      <c r="A10" s="39">
        <v>2018</v>
      </c>
      <c r="B10" s="40"/>
      <c r="C10" s="327">
        <v>5.3528969412561196</v>
      </c>
      <c r="D10" s="329" t="s">
        <v>40</v>
      </c>
      <c r="E10" s="143">
        <v>3.0564704059768815</v>
      </c>
      <c r="F10" s="328" t="s">
        <v>40</v>
      </c>
      <c r="G10" s="305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7">
        <v>0.88396541795849259</v>
      </c>
      <c r="D11" s="329" t="s">
        <v>40</v>
      </c>
      <c r="E11" s="143">
        <v>-0.6773111709506594</v>
      </c>
      <c r="F11" s="328" t="s">
        <v>40</v>
      </c>
      <c r="G11" s="305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0">
        <v>-2.6235631321098793</v>
      </c>
      <c r="D12" s="331" t="s">
        <v>46</v>
      </c>
      <c r="E12" s="332">
        <v>6.2214089084126556</v>
      </c>
      <c r="F12" s="333" t="s">
        <v>46</v>
      </c>
      <c r="G12" s="306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7">
        <v>20.657323974612666</v>
      </c>
      <c r="D13" s="329" t="s">
        <v>40</v>
      </c>
      <c r="E13" s="143">
        <v>12.835842099708501</v>
      </c>
      <c r="F13" s="328" t="s">
        <v>40</v>
      </c>
      <c r="G13" s="305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7" t="s">
        <v>103</v>
      </c>
      <c r="D14" s="329" t="s">
        <v>40</v>
      </c>
      <c r="E14" s="46" t="s">
        <v>104</v>
      </c>
      <c r="F14" s="328" t="s">
        <v>40</v>
      </c>
      <c r="G14" s="305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4" t="s">
        <v>41</v>
      </c>
      <c r="D15" s="335" t="s">
        <v>97</v>
      </c>
      <c r="E15" s="308" t="s">
        <v>42</v>
      </c>
      <c r="F15" s="310" t="s">
        <v>43</v>
      </c>
      <c r="G15" s="309" t="s">
        <v>42</v>
      </c>
      <c r="H15" s="308" t="s">
        <v>98</v>
      </c>
      <c r="I15" s="336" t="s">
        <v>42</v>
      </c>
      <c r="J15" s="337" t="s">
        <v>98</v>
      </c>
      <c r="K15" s="338" t="s">
        <v>98</v>
      </c>
      <c r="L15" s="313" t="s">
        <v>98</v>
      </c>
      <c r="M15" s="339" t="s">
        <v>98</v>
      </c>
      <c r="N15" s="310" t="s">
        <v>98</v>
      </c>
      <c r="O15" s="312" t="s">
        <v>98</v>
      </c>
      <c r="P15" s="308" t="s">
        <v>99</v>
      </c>
      <c r="Q15" s="312" t="s">
        <v>42</v>
      </c>
      <c r="S15" s="189"/>
    </row>
    <row r="16" spans="1:19" hidden="1">
      <c r="A16" s="48">
        <v>2014</v>
      </c>
      <c r="B16" s="50">
        <v>1</v>
      </c>
      <c r="C16" s="340"/>
      <c r="D16" s="341"/>
      <c r="E16" s="56" t="s">
        <v>40</v>
      </c>
      <c r="F16" s="51" t="s">
        <v>46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40</v>
      </c>
    </row>
    <row r="17" spans="1:17" hidden="1">
      <c r="A17" s="57"/>
      <c r="B17" s="58">
        <v>2</v>
      </c>
      <c r="C17" s="342"/>
      <c r="D17" s="343">
        <v>0.21082537968510895</v>
      </c>
      <c r="E17" s="64" t="s">
        <v>40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40</v>
      </c>
    </row>
    <row r="18" spans="1:17" hidden="1">
      <c r="A18" s="57"/>
      <c r="B18" s="58">
        <v>3</v>
      </c>
      <c r="C18" s="342"/>
      <c r="D18" s="343">
        <v>-1.9918132718621528E-3</v>
      </c>
      <c r="E18" s="64" t="s">
        <v>40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40</v>
      </c>
    </row>
    <row r="19" spans="1:17" hidden="1">
      <c r="A19" s="57"/>
      <c r="B19" s="58">
        <v>4</v>
      </c>
      <c r="C19" s="342"/>
      <c r="D19" s="343">
        <v>-1.2096846662711158</v>
      </c>
      <c r="E19" s="64" t="s">
        <v>40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40</v>
      </c>
    </row>
    <row r="20" spans="1:17" hidden="1">
      <c r="A20" s="57"/>
      <c r="B20" s="58">
        <v>5</v>
      </c>
      <c r="C20" s="342"/>
      <c r="D20" s="343">
        <v>1.4476378980089244</v>
      </c>
      <c r="E20" s="64" t="s">
        <v>40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40</v>
      </c>
    </row>
    <row r="21" spans="1:17" hidden="1">
      <c r="A21" s="57"/>
      <c r="B21" s="58">
        <v>6</v>
      </c>
      <c r="C21" s="342"/>
      <c r="D21" s="343">
        <v>-0.89142851928234457</v>
      </c>
      <c r="E21" s="64" t="s">
        <v>40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40</v>
      </c>
    </row>
    <row r="22" spans="1:17" hidden="1">
      <c r="A22" s="57"/>
      <c r="B22" s="58">
        <v>7</v>
      </c>
      <c r="C22" s="342"/>
      <c r="D22" s="343">
        <v>1.590439940663968</v>
      </c>
      <c r="E22" s="64" t="s">
        <v>40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40</v>
      </c>
    </row>
    <row r="23" spans="1:17" hidden="1">
      <c r="A23" s="57"/>
      <c r="B23" s="58">
        <v>8</v>
      </c>
      <c r="C23" s="342"/>
      <c r="D23" s="343">
        <v>0.9883436820360636</v>
      </c>
      <c r="E23" s="64" t="s">
        <v>40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40</v>
      </c>
    </row>
    <row r="24" spans="1:17" hidden="1">
      <c r="A24" s="57"/>
      <c r="B24" s="58">
        <v>9</v>
      </c>
      <c r="C24" s="342"/>
      <c r="D24" s="343">
        <v>-2.8246894229239206</v>
      </c>
      <c r="E24" s="64" t="s">
        <v>40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40</v>
      </c>
    </row>
    <row r="25" spans="1:17" hidden="1">
      <c r="A25" s="57"/>
      <c r="B25" s="58">
        <v>10</v>
      </c>
      <c r="C25" s="342"/>
      <c r="D25" s="343">
        <v>3.8292687847518714</v>
      </c>
      <c r="E25" s="64" t="s">
        <v>40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40</v>
      </c>
    </row>
    <row r="26" spans="1:17" hidden="1">
      <c r="A26" s="57"/>
      <c r="B26" s="58">
        <v>11</v>
      </c>
      <c r="C26" s="342"/>
      <c r="D26" s="343">
        <v>-2.5085045631679903</v>
      </c>
      <c r="E26" s="64" t="s">
        <v>40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40</v>
      </c>
    </row>
    <row r="27" spans="1:17" ht="13.8" hidden="1" thickBot="1">
      <c r="A27" s="57"/>
      <c r="B27" s="58">
        <v>12</v>
      </c>
      <c r="C27" s="344"/>
      <c r="D27" s="345">
        <v>1.5122866298570736</v>
      </c>
      <c r="E27" s="64" t="s">
        <v>40</v>
      </c>
      <c r="F27" s="59">
        <v>-1.6879495408510414</v>
      </c>
      <c r="G27" s="6">
        <v>-0.9</v>
      </c>
      <c r="H27" s="346">
        <v>34164</v>
      </c>
      <c r="I27" s="347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40</v>
      </c>
    </row>
    <row r="28" spans="1:17" hidden="1">
      <c r="A28" s="48">
        <v>2015</v>
      </c>
      <c r="B28" s="50">
        <v>1</v>
      </c>
      <c r="C28" s="340">
        <v>3.2499868042651627</v>
      </c>
      <c r="D28" s="341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2">
        <v>2.4523867509590644</v>
      </c>
      <c r="D29" s="343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2">
        <v>2.9910573531531952</v>
      </c>
      <c r="D30" s="343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2">
        <v>3.0624160226635553</v>
      </c>
      <c r="D31" s="343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2">
        <v>0.12471299207497566</v>
      </c>
      <c r="D32" s="343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2">
        <v>5.0611183948947627</v>
      </c>
      <c r="D33" s="343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2">
        <v>4.3759467582334253</v>
      </c>
      <c r="D34" s="343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2">
        <v>3.526017906440444</v>
      </c>
      <c r="D35" s="348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2">
        <v>2.651402358857851</v>
      </c>
      <c r="D36" s="349">
        <v>-0.42352035823339795</v>
      </c>
      <c r="E36" s="218">
        <v>-0.4493664745593649</v>
      </c>
      <c r="F36" s="74">
        <v>-0.55135584778847058</v>
      </c>
      <c r="G36" s="5">
        <v>0.9</v>
      </c>
      <c r="H36" s="350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2">
        <v>2.2147870540847094</v>
      </c>
      <c r="D37" s="343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2">
        <v>5.8946729097129662</v>
      </c>
      <c r="D38" s="343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4">
        <v>1.687620815470936</v>
      </c>
      <c r="D39" s="351">
        <v>-1.3115316238184405</v>
      </c>
      <c r="E39" s="86">
        <v>2.2103266577058838</v>
      </c>
      <c r="F39" s="81">
        <v>-1.1612666037427832</v>
      </c>
      <c r="G39" s="6">
        <v>0.7</v>
      </c>
      <c r="H39" s="346">
        <v>29835</v>
      </c>
      <c r="I39" s="347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0">
        <v>2.7914277841903754</v>
      </c>
      <c r="D40" s="341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2">
        <v>6.621031971960889</v>
      </c>
      <c r="D41" s="343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2">
        <v>3.1153117829472166</v>
      </c>
      <c r="D42" s="343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2">
        <v>3.8591259963725406</v>
      </c>
      <c r="D43" s="343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2">
        <v>5.3180146415343899</v>
      </c>
      <c r="D44" s="343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2">
        <v>2.761026106324465</v>
      </c>
      <c r="D45" s="343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2">
        <v>2.6537924583593338</v>
      </c>
      <c r="D46" s="343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2">
        <v>3.3611118711482959</v>
      </c>
      <c r="D47" s="348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2">
        <v>4.5211433736036923</v>
      </c>
      <c r="D48" s="349">
        <v>3.296882978920479</v>
      </c>
      <c r="E48" s="218">
        <v>4.498232023990627</v>
      </c>
      <c r="F48" s="74">
        <v>3.8171663031184799</v>
      </c>
      <c r="G48" s="5">
        <v>8.1</v>
      </c>
      <c r="H48" s="350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2">
        <v>0.69491828489411489</v>
      </c>
      <c r="D49" s="343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2">
        <v>5.8027719751578815</v>
      </c>
      <c r="D50" s="343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4">
        <v>4.2476061133931893</v>
      </c>
      <c r="D51" s="351">
        <v>-1.098608810829127</v>
      </c>
      <c r="E51" s="86">
        <v>3.3840877004540597</v>
      </c>
      <c r="F51" s="81">
        <v>0.78754264074167857</v>
      </c>
      <c r="G51" s="6">
        <v>6.9</v>
      </c>
      <c r="H51" s="346">
        <v>31662</v>
      </c>
      <c r="I51" s="347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0">
        <v>4.1814555726889608</v>
      </c>
      <c r="D52" s="352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2">
        <v>0.8056355342620094</v>
      </c>
      <c r="D53" s="343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2">
        <v>7.0523586127634985</v>
      </c>
      <c r="D54" s="343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2">
        <v>-1.2173274421758435</v>
      </c>
      <c r="D55" s="343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2">
        <v>6.640373710520393</v>
      </c>
      <c r="D56" s="343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2">
        <v>4.023595556995673</v>
      </c>
      <c r="D57" s="343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2">
        <v>4.2853888720676423</v>
      </c>
      <c r="D58" s="343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2">
        <v>5.5106466297707186</v>
      </c>
      <c r="D59" s="348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2">
        <v>3.7426828114052455</v>
      </c>
      <c r="D60" s="349">
        <v>0.72642079384583891</v>
      </c>
      <c r="E60" s="218">
        <v>5.7414403815160453</v>
      </c>
      <c r="F60" s="74">
        <v>2.8199984447772719</v>
      </c>
      <c r="G60" s="5">
        <v>3.8</v>
      </c>
      <c r="H60" s="350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2">
        <v>6.8705279708898246</v>
      </c>
      <c r="D61" s="343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2">
        <v>6.1978792447410029</v>
      </c>
      <c r="D62" s="348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4">
        <v>3.3248716651550723</v>
      </c>
      <c r="D63" s="353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4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4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4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4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4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4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4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4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4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6">
        <v>34981</v>
      </c>
      <c r="I75" s="347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-0.31813504321859254</v>
      </c>
      <c r="E76" s="56">
        <v>0.46184109132752893</v>
      </c>
      <c r="F76" s="51">
        <v>-0.51962206729895266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-0.78617566580222453</v>
      </c>
      <c r="E77" s="116">
        <v>1.2189626350376588</v>
      </c>
      <c r="F77" s="67">
        <v>1.6301515218866136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5">
        <v>0.33534466722542344</v>
      </c>
      <c r="E78" s="126">
        <v>-0.86404816855181044</v>
      </c>
      <c r="F78" s="122">
        <v>-1.2659362008944464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1.6812398665973838</v>
      </c>
      <c r="E79" s="116">
        <v>1.6285025934133346</v>
      </c>
      <c r="F79" s="67">
        <v>2.0512828024281449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5">
        <v>1.6985681674882125</v>
      </c>
      <c r="E80" s="126">
        <v>2.6571743006086912</v>
      </c>
      <c r="F80" s="122">
        <v>-2.6403460405913681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5">
        <v>-2.3879908390113891</v>
      </c>
      <c r="E81" s="126">
        <v>3.3203222839672946</v>
      </c>
      <c r="F81" s="122">
        <v>4.7372704330117976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-1.569706376970903</v>
      </c>
      <c r="E82" s="116">
        <v>-1.0033994285044607</v>
      </c>
      <c r="F82" s="67">
        <v>-4.1056648738921897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3.0346893650541329</v>
      </c>
      <c r="E83" s="116">
        <v>4.8232953914638461</v>
      </c>
      <c r="F83" s="67">
        <v>1.2714189921572361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5">
        <v>-3.3379485384053442</v>
      </c>
      <c r="E84" s="126">
        <v>-1.1368942179654478</v>
      </c>
      <c r="F84" s="122">
        <v>-1.1370933265358096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-8.3633274994716835</v>
      </c>
      <c r="E85" s="116">
        <v>-1.6362542190304283</v>
      </c>
      <c r="F85" s="67">
        <v>-1.2789220660692435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5">
        <v>-3.2282363923338719</v>
      </c>
      <c r="E86" s="126">
        <v>-9.5744474279365726</v>
      </c>
      <c r="F86" s="122">
        <v>-6.0622582292646392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12.730818647919207</v>
      </c>
      <c r="E87" s="96">
        <v>-6.1409608531664297</v>
      </c>
      <c r="F87" s="91">
        <v>4.5833967752062499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2.3201418833958432</v>
      </c>
      <c r="E88" s="56">
        <v>-0.88289611549806135</v>
      </c>
      <c r="F88" s="51">
        <v>1.0112516036946406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5.7361431855063039E-2</v>
      </c>
      <c r="E89" s="116">
        <v>6.3521339028177799</v>
      </c>
      <c r="F89" s="67">
        <v>5.1844122825670746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5">
        <v>-15.406910534174646</v>
      </c>
      <c r="E90" s="126">
        <v>7.3908969753551155</v>
      </c>
      <c r="F90" s="122">
        <v>6.9197492970973995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-18.99155425809036</v>
      </c>
      <c r="E91" s="116">
        <v>-8.1804283967976321</v>
      </c>
      <c r="F91" s="67">
        <v>-14.990715610058436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5.170373405244133</v>
      </c>
      <c r="E92" s="116">
        <v>2.265673266823697</v>
      </c>
      <c r="F92" s="67">
        <v>6.4407112339517791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5.6489517131873557</v>
      </c>
      <c r="E93" s="116">
        <v>-7.5669726639556272</v>
      </c>
      <c r="F93" s="67">
        <v>-0.70639282371717238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6.0169526597554146</v>
      </c>
      <c r="E94" s="116">
        <v>0.18150073514505749</v>
      </c>
      <c r="F94" s="67">
        <v>0.37371111221273789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29.617036136034613</v>
      </c>
      <c r="E95" s="116">
        <v>18.10256617549577</v>
      </c>
      <c r="F95" s="67">
        <v>19.78956390668316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4.2461523952903812</v>
      </c>
      <c r="E96" s="116">
        <v>4.8540047115872405</v>
      </c>
      <c r="F96" s="67">
        <v>-5.7145196134443799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-2.6006586781364027</v>
      </c>
      <c r="E97" s="116">
        <v>15.610200172825023</v>
      </c>
      <c r="F97" s="67">
        <v>-1.2102877493423869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3.0943722955963926</v>
      </c>
      <c r="E98" s="116">
        <v>16.827124412419241</v>
      </c>
      <c r="F98" s="67">
        <v>-0.54154666947909824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-0.8145746562568057</v>
      </c>
      <c r="E99" s="93">
        <v>17.944144496763965</v>
      </c>
      <c r="F99" s="94">
        <v>4.6805862919360841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4.8792049950486804</v>
      </c>
      <c r="D100" s="161">
        <v>-2.4139307507938801</v>
      </c>
      <c r="E100" s="56">
        <v>16.595504848002463</v>
      </c>
      <c r="F100" s="51">
        <v>-3.7013109506056519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5.2151920825609821</v>
      </c>
      <c r="D101" s="173">
        <v>1.7331299079305973</v>
      </c>
      <c r="E101" s="116">
        <v>0.53900528955080629</v>
      </c>
      <c r="F101" s="67">
        <v>-2.890785944598373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19.25600378541521</v>
      </c>
      <c r="D102" s="355">
        <v>-1.5709524068461822</v>
      </c>
      <c r="E102" s="126">
        <v>1.6854800312063871</v>
      </c>
      <c r="F102" s="122">
        <v>5.9668045977332662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34.058354594944994</v>
      </c>
      <c r="D103" s="173">
        <v>-6.2496519243508413</v>
      </c>
      <c r="E103" s="116">
        <v>16.188880818327494</v>
      </c>
      <c r="F103" s="67">
        <v>-5.787023548251824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49.332202539955027</v>
      </c>
      <c r="D104" s="173">
        <v>26.912478734692623</v>
      </c>
      <c r="E104" s="116">
        <v>25.663585970078106</v>
      </c>
      <c r="F104" s="67">
        <v>18.247692000553741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41.859726202774581</v>
      </c>
      <c r="D105" s="173">
        <v>0.64747026125366869</v>
      </c>
      <c r="E105" s="116">
        <v>27.813847554817784</v>
      </c>
      <c r="F105" s="67">
        <v>-1.3371370621913403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41.25055758548595</v>
      </c>
      <c r="D106" s="173">
        <v>2.9963231624878794</v>
      </c>
      <c r="E106" s="116">
        <v>25.752381252028233</v>
      </c>
      <c r="F106" s="67">
        <v>-1.8907586329728998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22.433445940840933</v>
      </c>
      <c r="D107" s="173">
        <v>-0.16752284838861264</v>
      </c>
      <c r="E107" s="116">
        <v>0.90454686274422014</v>
      </c>
      <c r="F107" s="67">
        <v>-0.46751090706840248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17.505296284749548</v>
      </c>
      <c r="D108" s="173">
        <v>-0.47032044481143398</v>
      </c>
      <c r="E108" s="116">
        <v>12.392487132050842</v>
      </c>
      <c r="F108" s="67">
        <v>2.3919026889951178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13.419044743698816</v>
      </c>
      <c r="D109" s="173">
        <v>-0.2892959894896685</v>
      </c>
      <c r="E109" s="116">
        <v>13.675395403239287</v>
      </c>
      <c r="F109" s="67">
        <v>-1.6732266281500818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13.443769854953569</v>
      </c>
      <c r="D110" s="173">
        <v>-1.809989563135761</v>
      </c>
      <c r="E110" s="116">
        <v>14.458859857993284</v>
      </c>
      <c r="F110" s="67">
        <v>3.8715593289977646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13.234494396952501</v>
      </c>
      <c r="D111" s="162">
        <v>-2.8646443225149865</v>
      </c>
      <c r="E111" s="93">
        <v>6.8940199614015016</v>
      </c>
      <c r="F111" s="94">
        <v>-4.0178331498955782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-1.8719439414136008</v>
      </c>
      <c r="E112" s="56">
        <v>7.3651839711192002</v>
      </c>
      <c r="F112" s="51">
        <v>-2.0663448490798375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5.0297620826012857</v>
      </c>
      <c r="D113" s="173">
        <v>-1.4431855961028361</v>
      </c>
      <c r="E113" s="116">
        <v>11.317715475035167</v>
      </c>
      <c r="F113" s="67">
        <v>-0.60686329024594032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8.6437407032006206</v>
      </c>
      <c r="D114" s="355">
        <v>-0.89597770955547329</v>
      </c>
      <c r="E114" s="126">
        <v>1.4338429165266169</v>
      </c>
      <c r="F114" s="122">
        <v>-2.7820932526062547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1.4036938820888745</v>
      </c>
      <c r="E115" s="116">
        <v>8.7558369582472242</v>
      </c>
      <c r="F115" s="67">
        <v>-1.2081410949513316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-6.1520160341477226E-2</v>
      </c>
      <c r="E116" s="116">
        <v>-14.307773154168418</v>
      </c>
      <c r="F116" s="67">
        <v>-1.7063426323110087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-0.64310043856796728</v>
      </c>
      <c r="E117" s="116">
        <v>-12.576783628187332</v>
      </c>
      <c r="F117" s="67">
        <v>-4.215374971645347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-3.2445842570730798</v>
      </c>
      <c r="E118" s="116">
        <v>-7.7935648703804485</v>
      </c>
      <c r="F118" s="67">
        <v>3.2944005588227965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-11.819056205728963</v>
      </c>
      <c r="D119" s="173">
        <v>-1.3988928099878284</v>
      </c>
      <c r="E119" s="116">
        <v>-10.594359902108105</v>
      </c>
      <c r="F119" s="67">
        <v>-1.6138348256203749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-12.58602452383778</v>
      </c>
      <c r="D120" s="173">
        <v>-2.8200271964419987</v>
      </c>
      <c r="E120" s="116">
        <v>-12.650103670306434</v>
      </c>
      <c r="F120" s="67">
        <v>-2.2421638479404704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-11.121384636299148</v>
      </c>
      <c r="D121" s="173">
        <v>2.6387697993606851</v>
      </c>
      <c r="E121" s="116">
        <v>-10.93439244201614</v>
      </c>
      <c r="F121" s="67">
        <v>0.90040683222369911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-5.0631314851574016</v>
      </c>
      <c r="E122" s="116">
        <v>-17.25252276314961</v>
      </c>
      <c r="F122" s="67">
        <v>-2.5174656166224496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1.5833615587002914</v>
      </c>
      <c r="E123" s="93">
        <v>-14.04937552959672</v>
      </c>
      <c r="F123" s="94">
        <v>-1.2929914098929851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-7.1468145427013745</v>
      </c>
      <c r="D124" s="161">
        <v>-0.15317987634120289</v>
      </c>
      <c r="E124" s="56">
        <v>-14.418327794005551</v>
      </c>
      <c r="F124" s="51">
        <v>-0.24309146812726556</v>
      </c>
      <c r="G124" s="2">
        <v>-9.5179233621755284</v>
      </c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>
        <v>-3.4603350660734278</v>
      </c>
      <c r="D125" s="173">
        <v>-0.64819133141622576</v>
      </c>
      <c r="E125" s="116">
        <v>-12.380697563962748</v>
      </c>
      <c r="F125" s="67">
        <v>0.59886808421125703</v>
      </c>
      <c r="G125" s="4">
        <v>-11.269430051813478</v>
      </c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>
        <v>-3.8531972190132602</v>
      </c>
      <c r="D126" s="355">
        <v>1.9115057203822339E-2</v>
      </c>
      <c r="E126" s="126">
        <v>-10.578160052880522</v>
      </c>
      <c r="F126" s="122">
        <v>-2.0696437968557579</v>
      </c>
      <c r="G126" s="120">
        <v>-13.581599123767784</v>
      </c>
      <c r="H126" s="169">
        <v>37560</v>
      </c>
      <c r="I126" s="165">
        <v>-9.4219499843248844</v>
      </c>
      <c r="J126" s="121">
        <v>28.5</v>
      </c>
      <c r="K126" s="142">
        <v>30.9</v>
      </c>
      <c r="L126" s="122">
        <v>26</v>
      </c>
      <c r="M126" s="123">
        <v>35.6</v>
      </c>
      <c r="N126" s="123">
        <v>26</v>
      </c>
      <c r="O126" s="124">
        <v>24</v>
      </c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>
        <v>-5.9027107333940236</v>
      </c>
      <c r="D127" s="173">
        <v>-0.97858015152144651</v>
      </c>
      <c r="E127" s="116">
        <v>-8.305555647136087</v>
      </c>
      <c r="F127" s="67">
        <v>1.4032140121090109</v>
      </c>
      <c r="G127" s="4">
        <v>-13.10272536687631</v>
      </c>
      <c r="H127" s="168">
        <v>19522</v>
      </c>
      <c r="I127" s="164">
        <v>-48.445876356722216</v>
      </c>
      <c r="J127" s="69">
        <v>26.5</v>
      </c>
      <c r="K127" s="138">
        <v>29.3</v>
      </c>
      <c r="L127" s="67">
        <v>24.4</v>
      </c>
      <c r="M127" s="68">
        <v>33.6</v>
      </c>
      <c r="N127" s="68">
        <v>23.5</v>
      </c>
      <c r="O127" s="70">
        <v>21.6</v>
      </c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>
        <v>-5.0353841619812822</v>
      </c>
      <c r="D128" s="173">
        <v>0.3150956920581649</v>
      </c>
      <c r="E128" s="116">
        <v>-11.165567400640249</v>
      </c>
      <c r="F128" s="67">
        <v>-2.4928637051200631</v>
      </c>
      <c r="G128" s="4">
        <v>-9.6133751306165074</v>
      </c>
      <c r="H128" s="168">
        <v>25616</v>
      </c>
      <c r="I128" s="164">
        <v>-32.388418190936207</v>
      </c>
      <c r="J128" s="69">
        <v>27.9</v>
      </c>
      <c r="K128" s="138">
        <v>29.1</v>
      </c>
      <c r="L128" s="67">
        <v>26</v>
      </c>
      <c r="M128" s="68">
        <v>34.4</v>
      </c>
      <c r="N128" s="68">
        <v>26.5</v>
      </c>
      <c r="O128" s="70">
        <v>23.5</v>
      </c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/>
      <c r="D129" s="173"/>
      <c r="E129" s="116"/>
      <c r="F129" s="67"/>
      <c r="G129" s="4"/>
      <c r="H129" s="146">
        <v>22676</v>
      </c>
      <c r="I129" s="70">
        <v>-37.369496768491409</v>
      </c>
      <c r="J129" s="69">
        <v>29.6270700199285</v>
      </c>
      <c r="K129" s="138">
        <v>32.423529474245797</v>
      </c>
      <c r="L129" s="67">
        <v>27.663898418470001</v>
      </c>
      <c r="M129" s="68">
        <v>37.476081587265497</v>
      </c>
      <c r="N129" s="68">
        <v>26.1725702127472</v>
      </c>
      <c r="O129" s="70">
        <v>24.3992704069138</v>
      </c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/>
      <c r="D130" s="173"/>
      <c r="E130" s="116"/>
      <c r="F130" s="67"/>
      <c r="G130" s="4"/>
      <c r="H130" s="146"/>
      <c r="I130" s="70"/>
      <c r="J130" s="69"/>
      <c r="K130" s="138"/>
      <c r="L130" s="67"/>
      <c r="M130" s="68"/>
      <c r="N130" s="68"/>
      <c r="O130" s="70"/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/>
      <c r="D131" s="173"/>
      <c r="E131" s="116"/>
      <c r="F131" s="67"/>
      <c r="G131" s="4"/>
      <c r="H131" s="146"/>
      <c r="I131" s="70"/>
      <c r="J131" s="69"/>
      <c r="K131" s="138"/>
      <c r="L131" s="67"/>
      <c r="M131" s="68"/>
      <c r="N131" s="68"/>
      <c r="O131" s="70"/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/>
      <c r="D132" s="173"/>
      <c r="E132" s="116"/>
      <c r="F132" s="67"/>
      <c r="G132" s="4"/>
      <c r="H132" s="146"/>
      <c r="I132" s="70"/>
      <c r="J132" s="69"/>
      <c r="K132" s="138"/>
      <c r="L132" s="67"/>
      <c r="M132" s="68"/>
      <c r="N132" s="68"/>
      <c r="O132" s="70"/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/>
      <c r="I133" s="70"/>
      <c r="J133" s="69"/>
      <c r="K133" s="138"/>
      <c r="L133" s="67"/>
      <c r="M133" s="68"/>
      <c r="N133" s="68"/>
      <c r="O133" s="70"/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100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2023-07-17T19:56:47Z</cp:lastPrinted>
  <dcterms:created xsi:type="dcterms:W3CDTF">2017-03-22T22:23:09Z</dcterms:created>
  <dcterms:modified xsi:type="dcterms:W3CDTF">2023-07-17T19:56:51Z</dcterms:modified>
  <cp:category/>
  <cp:contentStatus/>
</cp:coreProperties>
</file>