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F947CC5-4132-49C6-A796-5FD56B694773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  <definedName name="_xlnm.Print_Area" localSheetId="2">主要経済指標No3!$A$1:$Q$90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P6" i="3"/>
  <c r="H7" i="3"/>
  <c r="J7" i="3"/>
  <c r="K7" i="3"/>
  <c r="L7" i="3"/>
  <c r="M7" i="3"/>
  <c r="N7" i="3"/>
  <c r="O7" i="3"/>
  <c r="P7" i="3"/>
  <c r="H8" i="3"/>
  <c r="J8" i="3"/>
  <c r="K8" i="3"/>
  <c r="L8" i="3"/>
  <c r="M8" i="3"/>
  <c r="N8" i="3"/>
  <c r="O8" i="3"/>
  <c r="P8" i="3"/>
  <c r="H9" i="3"/>
  <c r="I9" i="3" s="1"/>
  <c r="J9" i="3"/>
  <c r="K9" i="3"/>
  <c r="L9" i="3"/>
  <c r="M9" i="3"/>
  <c r="N9" i="3"/>
  <c r="O9" i="3"/>
  <c r="P9" i="3"/>
  <c r="H10" i="3"/>
  <c r="I10" i="3" s="1"/>
  <c r="J10" i="3"/>
  <c r="K10" i="3"/>
  <c r="L10" i="3"/>
  <c r="M10" i="3"/>
  <c r="N10" i="3"/>
  <c r="O10" i="3"/>
  <c r="P10" i="3"/>
  <c r="I7" i="3" l="1"/>
  <c r="I8" i="3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H10" i="2"/>
  <c r="I11" i="2" l="1"/>
  <c r="I14" i="2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P11" i="3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<sst xmlns="http://schemas.openxmlformats.org/spreadsheetml/2006/main" count="282" uniqueCount="104">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</sst>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3" fontId="5" fillId="0" borderId="57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6" xfId="1" applyNumberFormat="1" applyFont="1" applyFill="1" applyBorder="1" applyAlignment="1">
      <alignment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3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3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3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64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3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2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33" xfId="1" applyNumberFormat="1" applyFont="1" applyFill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6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3" fontId="15" fillId="0" borderId="49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83" fontId="5" fillId="0" borderId="17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53" xfId="0" applyNumberFormat="1" applyFont="1" applyFill="1" applyBorder="1" applyAlignment="1">
      <alignment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3" fontId="5" fillId="0" borderId="15" xfId="1" applyNumberFormat="1" applyFont="1" applyFill="1" applyBorder="1" applyAlignment="1">
      <alignment horizontal="right" vertical="center" shrinkToFit="1"/>
    </xf>
    <xf numFmtId="183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3" fontId="5" fillId="0" borderId="56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179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1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1" fontId="5" fillId="0" borderId="63" xfId="2" applyNumberFormat="1" applyFont="1" applyFill="1" applyBorder="1" applyAlignment="1">
      <alignment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183" fontId="5" fillId="0" borderId="17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83" fontId="5" fillId="0" borderId="13" xfId="0" applyNumberFormat="1" applyFont="1" applyFill="1" applyBorder="1" applyAlignment="1">
      <alignment vertical="center" shrinkToFit="1"/>
    </xf>
    <xf numFmtId="183" fontId="5" fillId="0" borderId="29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="115" zoomScaleNormal="130" zoomScaleSheetLayoutView="115" workbookViewId="0">
      <pane xSplit="2" ySplit="16" topLeftCell="C17" activePane="bottomRight" state="frozen"/>
      <selection pane="topRight" activeCell="E82" sqref="E82"/>
      <selection pane="bottomLeft" activeCell="E82" sqref="E82"/>
      <selection pane="bottomRight" activeCell="H18" sqref="H18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6" width="8.6328125" style="46" customWidth="1"/>
    <col min="7" max="12" width="7.54296875" style="46" customWidth="1"/>
    <col min="13" max="14" width="8.6328125" style="46" customWidth="1"/>
    <col min="15" max="18" width="7.54296875" style="46" customWidth="1"/>
    <col min="19" max="19" width="8.6328125" style="46" customWidth="1"/>
    <col min="20" max="16384" width="8.90625" style="46"/>
  </cols>
  <sheetData>
    <row r="1" spans="1:21" s="212" customFormat="1">
      <c r="A1" s="206" t="s">
        <v>0</v>
      </c>
      <c r="B1" s="207" t="s">
        <v>1</v>
      </c>
      <c r="C1" s="208" t="s">
        <v>2</v>
      </c>
      <c r="D1" s="208" t="s">
        <v>3</v>
      </c>
      <c r="E1" s="206" t="s">
        <v>4</v>
      </c>
      <c r="F1" s="208" t="s">
        <v>5</v>
      </c>
      <c r="G1" s="209" t="s">
        <v>6</v>
      </c>
      <c r="H1" s="210"/>
      <c r="I1" s="211" t="s">
        <v>7</v>
      </c>
      <c r="J1" s="210"/>
      <c r="K1" s="211" t="s">
        <v>8</v>
      </c>
      <c r="L1" s="210"/>
      <c r="M1" s="208" t="s">
        <v>9</v>
      </c>
      <c r="N1" s="208" t="s">
        <v>10</v>
      </c>
      <c r="O1" s="211" t="s">
        <v>11</v>
      </c>
      <c r="P1" s="210"/>
      <c r="Q1" s="211" t="s">
        <v>12</v>
      </c>
      <c r="R1" s="210"/>
      <c r="S1" s="208" t="s">
        <v>13</v>
      </c>
    </row>
    <row r="2" spans="1:21" s="212" customFormat="1">
      <c r="A2" s="213"/>
      <c r="B2" s="214"/>
      <c r="C2" s="215" t="s">
        <v>14</v>
      </c>
      <c r="D2" s="215" t="s">
        <v>15</v>
      </c>
      <c r="E2" s="216" t="s">
        <v>16</v>
      </c>
      <c r="F2" s="215" t="s">
        <v>17</v>
      </c>
      <c r="G2" s="217" t="s">
        <v>91</v>
      </c>
      <c r="H2" s="218"/>
      <c r="I2" s="217" t="s">
        <v>89</v>
      </c>
      <c r="J2" s="218"/>
      <c r="K2" s="219"/>
      <c r="L2" s="220"/>
      <c r="M2" s="215" t="s">
        <v>18</v>
      </c>
      <c r="N2" s="215" t="s">
        <v>19</v>
      </c>
      <c r="O2" s="217" t="s">
        <v>20</v>
      </c>
      <c r="P2" s="218"/>
      <c r="Q2" s="217" t="s">
        <v>20</v>
      </c>
      <c r="R2" s="218"/>
      <c r="S2" s="215" t="s">
        <v>92</v>
      </c>
    </row>
    <row r="3" spans="1:21" s="212" customFormat="1" ht="14.25" customHeight="1">
      <c r="A3" s="213"/>
      <c r="B3" s="214"/>
      <c r="C3" s="215" t="s">
        <v>88</v>
      </c>
      <c r="D3" s="215" t="s">
        <v>21</v>
      </c>
      <c r="E3" s="215" t="s">
        <v>90</v>
      </c>
      <c r="F3" s="215" t="s">
        <v>90</v>
      </c>
      <c r="G3" s="221"/>
      <c r="H3" s="214"/>
      <c r="I3" s="213"/>
      <c r="J3" s="214"/>
      <c r="K3" s="222" t="s">
        <v>22</v>
      </c>
      <c r="L3" s="223" t="s">
        <v>23</v>
      </c>
      <c r="M3" s="215"/>
      <c r="N3" s="224"/>
      <c r="O3" s="217" t="s">
        <v>24</v>
      </c>
      <c r="P3" s="218"/>
      <c r="Q3" s="217" t="s">
        <v>24</v>
      </c>
      <c r="R3" s="218"/>
      <c r="S3" s="215" t="s">
        <v>93</v>
      </c>
    </row>
    <row r="4" spans="1:21" s="212" customFormat="1" ht="13.5" thickBot="1">
      <c r="A4" s="225" t="s">
        <v>25</v>
      </c>
      <c r="B4" s="226"/>
      <c r="C4" s="227" t="s">
        <v>26</v>
      </c>
      <c r="D4" s="227" t="s">
        <v>27</v>
      </c>
      <c r="E4" s="228" t="s">
        <v>26</v>
      </c>
      <c r="F4" s="227" t="s">
        <v>26</v>
      </c>
      <c r="G4" s="229" t="s">
        <v>26</v>
      </c>
      <c r="H4" s="230" t="s">
        <v>26</v>
      </c>
      <c r="I4" s="228" t="s">
        <v>26</v>
      </c>
      <c r="J4" s="230" t="s">
        <v>26</v>
      </c>
      <c r="K4" s="231" t="s">
        <v>26</v>
      </c>
      <c r="L4" s="230" t="s">
        <v>26</v>
      </c>
      <c r="M4" s="227" t="s">
        <v>26</v>
      </c>
      <c r="N4" s="227" t="s">
        <v>26</v>
      </c>
      <c r="O4" s="228" t="s">
        <v>26</v>
      </c>
      <c r="P4" s="230" t="s">
        <v>26</v>
      </c>
      <c r="Q4" s="228" t="s">
        <v>26</v>
      </c>
      <c r="R4" s="230" t="s">
        <v>26</v>
      </c>
      <c r="S4" s="227" t="s">
        <v>28</v>
      </c>
    </row>
    <row r="5" spans="1:21" s="212" customFormat="1">
      <c r="A5" s="232"/>
      <c r="B5" s="233"/>
      <c r="C5" s="193" t="s">
        <v>29</v>
      </c>
      <c r="D5" s="193" t="s">
        <v>30</v>
      </c>
      <c r="E5" s="194" t="s">
        <v>31</v>
      </c>
      <c r="F5" s="193" t="s">
        <v>31</v>
      </c>
      <c r="G5" s="194" t="s">
        <v>31</v>
      </c>
      <c r="H5" s="234" t="s">
        <v>32</v>
      </c>
      <c r="I5" s="197" t="s">
        <v>31</v>
      </c>
      <c r="J5" s="196" t="s">
        <v>32</v>
      </c>
      <c r="K5" s="194" t="s">
        <v>31</v>
      </c>
      <c r="L5" s="234" t="s">
        <v>31</v>
      </c>
      <c r="M5" s="193" t="s">
        <v>31</v>
      </c>
      <c r="N5" s="235" t="s">
        <v>31</v>
      </c>
      <c r="O5" s="197" t="s">
        <v>33</v>
      </c>
      <c r="P5" s="194" t="s">
        <v>33</v>
      </c>
      <c r="Q5" s="197" t="s">
        <v>33</v>
      </c>
      <c r="R5" s="31" t="s">
        <v>33</v>
      </c>
      <c r="S5" s="193" t="s">
        <v>34</v>
      </c>
    </row>
    <row r="6" spans="1:21" hidden="1">
      <c r="A6" s="47">
        <v>2014</v>
      </c>
      <c r="B6" s="48"/>
      <c r="C6" s="236">
        <v>1.7667397837445975</v>
      </c>
      <c r="D6" s="55">
        <v>1.7667397837000332</v>
      </c>
      <c r="E6" s="144" t="s">
        <v>35</v>
      </c>
      <c r="F6" s="148" t="s">
        <v>35</v>
      </c>
      <c r="G6" s="237">
        <v>4.3949999999999934</v>
      </c>
      <c r="H6" s="49" t="s">
        <v>35</v>
      </c>
      <c r="I6" s="144" t="s">
        <v>35</v>
      </c>
      <c r="J6" s="238" t="s">
        <v>35</v>
      </c>
      <c r="K6" s="239" t="e">
        <f>AVERAGE(#REF!)</f>
        <v>#REF!</v>
      </c>
      <c r="L6" s="55" t="e">
        <f>AVERAGE(#REF!)</f>
        <v>#REF!</v>
      </c>
      <c r="M6" s="240" t="e">
        <f>AVERAGE(#REF!)</f>
        <v>#REF!</v>
      </c>
      <c r="N6" s="55" t="e">
        <f>AVERAGE(#REF!)</f>
        <v>#REF!</v>
      </c>
      <c r="O6" s="241" t="s">
        <v>35</v>
      </c>
      <c r="P6" s="238" t="s">
        <v>35</v>
      </c>
      <c r="Q6" s="241" t="s">
        <v>35</v>
      </c>
      <c r="R6" s="238" t="s">
        <v>35</v>
      </c>
      <c r="S6" s="240" t="e">
        <f>AVERAGE(#REF!)</f>
        <v>#REF!</v>
      </c>
    </row>
    <row r="7" spans="1:21" hidden="1">
      <c r="A7" s="47">
        <v>2015</v>
      </c>
      <c r="B7" s="48"/>
      <c r="C7" s="236">
        <v>2.3037670361224505</v>
      </c>
      <c r="D7" s="55">
        <v>2.3037670361199414</v>
      </c>
      <c r="E7" s="242">
        <v>0.60588599479629579</v>
      </c>
      <c r="F7" s="243">
        <v>-0.3049049350921984</v>
      </c>
      <c r="G7" s="237">
        <v>4.3488672829158581</v>
      </c>
      <c r="H7" s="244" t="e">
        <f>#REF!</f>
        <v>#REF!</v>
      </c>
      <c r="I7" s="242">
        <v>-1.2258537642294121</v>
      </c>
      <c r="J7" s="56" t="e">
        <f>#REF!</f>
        <v>#REF!</v>
      </c>
      <c r="K7" s="239" t="e">
        <f>AVERAGE(#REF!)</f>
        <v>#REF!</v>
      </c>
      <c r="L7" s="55" t="e">
        <f>AVERAGE(#REF!)</f>
        <v>#REF!</v>
      </c>
      <c r="M7" s="240" t="e">
        <f>AVERAGE(#REF!)</f>
        <v>#REF!</v>
      </c>
      <c r="N7" s="55" t="e">
        <f>AVERAGE(#REF!)</f>
        <v>#REF!</v>
      </c>
      <c r="O7" s="241" t="s">
        <v>35</v>
      </c>
      <c r="P7" s="238" t="s">
        <v>35</v>
      </c>
      <c r="Q7" s="241" t="s">
        <v>35</v>
      </c>
      <c r="R7" s="238" t="s">
        <v>35</v>
      </c>
      <c r="S7" s="240" t="e">
        <f>AVERAGE(#REF!)</f>
        <v>#REF!</v>
      </c>
    </row>
    <row r="8" spans="1:21" hidden="1">
      <c r="A8" s="57">
        <v>2016</v>
      </c>
      <c r="B8" s="58"/>
      <c r="C8" s="245">
        <v>1.7110892886739393</v>
      </c>
      <c r="D8" s="177">
        <v>1.7110892886725626</v>
      </c>
      <c r="E8" s="177">
        <v>4.4141954989762588E-2</v>
      </c>
      <c r="F8" s="177">
        <v>-2.7513736537317146</v>
      </c>
      <c r="G8" s="176">
        <v>3.7866617707807082</v>
      </c>
      <c r="H8" s="42" t="e">
        <f>#REF!</f>
        <v>#REF!</v>
      </c>
      <c r="I8" s="246">
        <v>-0.69688762897904821</v>
      </c>
      <c r="J8" s="43" t="e">
        <f>#REF!</f>
        <v>#REF!</v>
      </c>
      <c r="K8" s="247" t="e">
        <f>AVERAGE(#REF!)</f>
        <v>#REF!</v>
      </c>
      <c r="L8" s="41" t="e">
        <f>AVERAGE(#REF!)</f>
        <v>#REF!</v>
      </c>
      <c r="M8" s="177" t="e">
        <f>AVERAGE(#REF!)</f>
        <v>#REF!</v>
      </c>
      <c r="N8" s="41" t="e">
        <f>AVERAGE(#REF!)</f>
        <v>#REF!</v>
      </c>
      <c r="O8" s="248" t="e">
        <f>AVERAGE(#REF!)</f>
        <v>#REF!</v>
      </c>
      <c r="P8" s="249" t="s">
        <v>35</v>
      </c>
      <c r="Q8" s="248" t="e">
        <f>AVERAGE(#REF!)</f>
        <v>#REF!</v>
      </c>
      <c r="R8" s="249" t="s">
        <v>35</v>
      </c>
      <c r="S8" s="177" t="e">
        <f>AVERAGE(#REF!)</f>
        <v>#REF!</v>
      </c>
    </row>
    <row r="9" spans="1:21" hidden="1">
      <c r="A9" s="32">
        <v>2017</v>
      </c>
      <c r="B9" s="33"/>
      <c r="C9" s="245">
        <v>1.3576953734751651</v>
      </c>
      <c r="D9" s="39">
        <v>1.3576953734751651</v>
      </c>
      <c r="E9" s="39">
        <v>-0.95044714450694956</v>
      </c>
      <c r="F9" s="177">
        <v>-1.795024909258236</v>
      </c>
      <c r="G9" s="176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247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7" t="e">
        <f>AVERAGE(#REF!)</f>
        <v>#REF!</v>
      </c>
    </row>
    <row r="10" spans="1:21" hidden="1">
      <c r="A10" s="57">
        <v>2018</v>
      </c>
      <c r="B10" s="58"/>
      <c r="C10" s="245">
        <v>3.990029477856627</v>
      </c>
      <c r="D10" s="39">
        <v>3.990029477856627</v>
      </c>
      <c r="E10" s="39">
        <v>2.5155174232168065</v>
      </c>
      <c r="F10" s="177">
        <v>4.8275890125555998</v>
      </c>
      <c r="G10" s="176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247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7" t="e">
        <f>AVERAGE(#REF!)</f>
        <v>#REF!</v>
      </c>
    </row>
    <row r="11" spans="1:21">
      <c r="A11" s="32">
        <v>2019</v>
      </c>
      <c r="B11" s="33"/>
      <c r="C11" s="245">
        <v>0.63436753384069622</v>
      </c>
      <c r="D11" s="39">
        <v>0.63436753384200995</v>
      </c>
      <c r="E11" s="39">
        <v>0.72702978433982768</v>
      </c>
      <c r="F11" s="177">
        <v>-2.0097994068182912</v>
      </c>
      <c r="G11" s="176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0.375</v>
      </c>
      <c r="P11" s="43">
        <f t="shared" ref="P11:S11" si="0">AVERAGE(P17:P28)</f>
        <v>4.6583333333333341</v>
      </c>
      <c r="Q11" s="41">
        <f t="shared" si="0"/>
        <v>0.125</v>
      </c>
      <c r="R11" s="42">
        <f t="shared" si="0"/>
        <v>2.0500000000000003</v>
      </c>
      <c r="S11" s="177">
        <f t="shared" si="0"/>
        <v>272.27910741106717</v>
      </c>
    </row>
    <row r="12" spans="1:21">
      <c r="A12" s="57">
        <v>2020</v>
      </c>
      <c r="B12" s="58"/>
      <c r="C12" s="245">
        <v>-6.1434747922113564</v>
      </c>
      <c r="D12" s="39">
        <v>-6.1434747922095001</v>
      </c>
      <c r="E12" s="39">
        <v>-2.3972530815191906</v>
      </c>
      <c r="F12" s="177">
        <v>0.77789747537486686</v>
      </c>
      <c r="G12" s="176">
        <f>AVERAGE(H29:H40)</f>
        <v>3.0484986784879191</v>
      </c>
      <c r="H12" s="42">
        <f>H40</f>
        <v>2.9712521705575812</v>
      </c>
      <c r="I12" s="39">
        <f>AVERAGE(J29:J40)</f>
        <v>7.3638146158934914</v>
      </c>
      <c r="J12" s="43">
        <f>J40</f>
        <v>9.5773848917462434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7">
        <f>AVERAGE(N29:N40)</f>
        <v>-11.389863423088302</v>
      </c>
      <c r="O12" s="39">
        <f>AVERAGE(O29:O40)</f>
        <v>0.3166666666666666</v>
      </c>
      <c r="P12" s="43">
        <f t="shared" ref="P12:S12" si="1">AVERAGE(P29:P40)</f>
        <v>3.6500000000000004</v>
      </c>
      <c r="Q12" s="41">
        <f t="shared" si="1"/>
        <v>0.10000000000000002</v>
      </c>
      <c r="R12" s="42">
        <f t="shared" si="1"/>
        <v>0.58333333333333337</v>
      </c>
      <c r="S12" s="177">
        <f t="shared" si="1"/>
        <v>279.83079278164945</v>
      </c>
    </row>
    <row r="13" spans="1:21">
      <c r="A13" s="57">
        <v>2021</v>
      </c>
      <c r="B13" s="58"/>
      <c r="C13" s="245">
        <v>11.333957069177526</v>
      </c>
      <c r="D13" s="39">
        <v>11.3339570691787</v>
      </c>
      <c r="E13" s="39">
        <v>4.1724723000666097</v>
      </c>
      <c r="F13" s="177">
        <v>-0.31364452004548626</v>
      </c>
      <c r="G13" s="176">
        <f>AVERAGE(H41:H52)</f>
        <v>4.5149401302892391</v>
      </c>
      <c r="H13" s="42">
        <f>H52</f>
        <v>7.1669477234401313</v>
      </c>
      <c r="I13" s="39">
        <f>AVERAGE(J41:J52)</f>
        <v>27.049217295344036</v>
      </c>
      <c r="J13" s="43">
        <f>J52</f>
        <v>32.588438308886957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7">
        <f t="shared" si="2"/>
        <v>4.9260900706365289</v>
      </c>
      <c r="O13" s="39">
        <f t="shared" si="2"/>
        <v>0.56666666666666665</v>
      </c>
      <c r="P13" s="43">
        <f t="shared" si="2"/>
        <v>5.6416666666666666</v>
      </c>
      <c r="Q13" s="41">
        <f t="shared" si="2"/>
        <v>-2.5000000000000022E-2</v>
      </c>
      <c r="R13" s="42">
        <f t="shared" si="2"/>
        <v>1.0833333333333333</v>
      </c>
      <c r="S13" s="177">
        <f t="shared" si="2"/>
        <v>422.53686673316196</v>
      </c>
    </row>
    <row r="14" spans="1:21">
      <c r="A14" s="57">
        <v>2022</v>
      </c>
      <c r="B14" s="58"/>
      <c r="C14" s="245">
        <v>2.0587400809420009</v>
      </c>
      <c r="D14" s="39">
        <v>2.0587400809427998</v>
      </c>
      <c r="E14" s="39">
        <v>-4.606805883243803</v>
      </c>
      <c r="F14" s="177">
        <v>-2.3951169463815591</v>
      </c>
      <c r="G14" s="176">
        <f>AVERAGE(H53:H64)</f>
        <v>11.612559064598164</v>
      </c>
      <c r="H14" s="42">
        <f>H64</f>
        <v>12.789579508698324</v>
      </c>
      <c r="I14" s="39">
        <f>AVERAGE(J53:J64)</f>
        <v>20.220137539263881</v>
      </c>
      <c r="J14" s="43">
        <f>J64</f>
        <v>4.3404698379644779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5.574740691678719</v>
      </c>
      <c r="N14" s="177">
        <f>AVERAGE(N53:N64)</f>
        <v>7.1187591966921167</v>
      </c>
      <c r="O14" s="39">
        <f>AVERAGE(O53:O64)</f>
        <v>0.8666666666666667</v>
      </c>
      <c r="P14" s="43">
        <f t="shared" ref="P14:S14" si="3">AVERAGE(P53:P64)</f>
        <v>9.6</v>
      </c>
      <c r="Q14" s="41">
        <f t="shared" si="3"/>
        <v>-0.15833333333333333</v>
      </c>
      <c r="R14" s="42">
        <f t="shared" si="3"/>
        <v>-1.7833333333333334</v>
      </c>
      <c r="S14" s="177">
        <f t="shared" si="3"/>
        <v>399.7418707684065</v>
      </c>
    </row>
    <row r="15" spans="1:21" ht="13.5" thickBot="1">
      <c r="A15" s="32">
        <v>2023</v>
      </c>
      <c r="B15" s="33"/>
      <c r="C15" s="250">
        <v>0.21878066688334474</v>
      </c>
      <c r="D15" s="251">
        <v>0.21878066688278999</v>
      </c>
      <c r="E15" s="251">
        <v>-0.38632578721728983</v>
      </c>
      <c r="F15" s="184">
        <v>-0.74235012806721512</v>
      </c>
      <c r="G15" s="178">
        <f>AVERAGE(H65:H76)</f>
        <v>7.6749999999999998</v>
      </c>
      <c r="H15" s="179">
        <f>H76</f>
        <v>3.9</v>
      </c>
      <c r="I15" s="39">
        <f>AVERAGE(J65:J76)</f>
        <v>-4.4423522881204294</v>
      </c>
      <c r="J15" s="43">
        <f>J76</f>
        <v>-0.68604216040912824</v>
      </c>
      <c r="K15" s="180">
        <f>AVERAGE(K65:K76)</f>
        <v>8.641732448217935</v>
      </c>
      <c r="L15" s="66">
        <f>AVERAGE(L65:L76)</f>
        <v>9.5155561794450634</v>
      </c>
      <c r="M15" s="181">
        <f>AVERAGE(M65:M76)</f>
        <v>3.3206508271713688</v>
      </c>
      <c r="N15" s="182">
        <f>AVERAGE(N65:N76)</f>
        <v>2.3773873694832859</v>
      </c>
      <c r="O15" s="64">
        <f>AVERAGE(O65:O76)</f>
        <v>0.61576711435548492</v>
      </c>
      <c r="P15" s="68">
        <f t="shared" ref="P15:R15" si="4">AVERAGE(P65:P76)</f>
        <v>9.6583333333333332</v>
      </c>
      <c r="Q15" s="183">
        <f t="shared" si="4"/>
        <v>0.29437072654179502</v>
      </c>
      <c r="R15" s="179">
        <f t="shared" si="4"/>
        <v>1.875</v>
      </c>
      <c r="S15" s="184">
        <f>AVERAGE(S65:S76)</f>
        <v>384.76183161178909</v>
      </c>
    </row>
    <row r="16" spans="1:21" s="212" customFormat="1" ht="13.5" thickBot="1">
      <c r="A16" s="69"/>
      <c r="B16" s="155"/>
      <c r="C16" s="252" t="s">
        <v>36</v>
      </c>
      <c r="D16" s="253" t="s">
        <v>37</v>
      </c>
      <c r="E16" s="253" t="s">
        <v>37</v>
      </c>
      <c r="F16" s="254" t="s">
        <v>37</v>
      </c>
      <c r="G16" s="255" t="s">
        <v>38</v>
      </c>
      <c r="H16" s="256" t="s">
        <v>37</v>
      </c>
      <c r="I16" s="253" t="s">
        <v>38</v>
      </c>
      <c r="J16" s="257" t="s">
        <v>37</v>
      </c>
      <c r="K16" s="255" t="s">
        <v>39</v>
      </c>
      <c r="L16" s="255" t="s">
        <v>39</v>
      </c>
      <c r="M16" s="254" t="s">
        <v>37</v>
      </c>
      <c r="N16" s="258" t="s">
        <v>37</v>
      </c>
      <c r="O16" s="253" t="s">
        <v>38</v>
      </c>
      <c r="P16" s="257" t="s">
        <v>37</v>
      </c>
      <c r="Q16" s="255" t="s">
        <v>38</v>
      </c>
      <c r="R16" s="256" t="s">
        <v>37</v>
      </c>
      <c r="S16" s="254" t="s">
        <v>40</v>
      </c>
      <c r="U16" s="46"/>
    </row>
    <row r="17" spans="1:19">
      <c r="A17" s="69">
        <v>2019</v>
      </c>
      <c r="B17" s="70">
        <v>1</v>
      </c>
      <c r="C17" s="185"/>
      <c r="D17" s="73">
        <v>1.9799640138057573</v>
      </c>
      <c r="E17" s="76">
        <v>4.1100121424111569</v>
      </c>
      <c r="F17" s="73">
        <v>-4.0090416298198868</v>
      </c>
      <c r="G17" s="72">
        <v>0.10930047694752698</v>
      </c>
      <c r="H17" s="78">
        <v>1.7882400484946492</v>
      </c>
      <c r="I17" s="76">
        <v>-1.7545398719185923</v>
      </c>
      <c r="J17" s="79"/>
      <c r="K17" s="156">
        <v>7.1295721723762862</v>
      </c>
      <c r="L17" s="78">
        <v>7.5911929023533418</v>
      </c>
      <c r="M17" s="73">
        <v>1.8565830699932562</v>
      </c>
      <c r="N17" s="72">
        <v>1.5241090200223129</v>
      </c>
      <c r="O17" s="71">
        <v>0.8</v>
      </c>
      <c r="P17" s="79">
        <v>3.8</v>
      </c>
      <c r="Q17" s="156">
        <v>0.7</v>
      </c>
      <c r="R17" s="78">
        <v>1.6</v>
      </c>
      <c r="S17" s="73">
        <v>269.07218181818183</v>
      </c>
    </row>
    <row r="18" spans="1:19">
      <c r="A18" s="81"/>
      <c r="B18" s="82">
        <v>2</v>
      </c>
      <c r="C18" s="186">
        <v>1.1995364855208024</v>
      </c>
      <c r="D18" s="85">
        <v>0.52675827045336465</v>
      </c>
      <c r="E18" s="88">
        <v>0.24882207628769137</v>
      </c>
      <c r="F18" s="85">
        <v>-9.9155951268128604</v>
      </c>
      <c r="G18" s="84">
        <v>3.9702233250626939E-2</v>
      </c>
      <c r="H18" s="90">
        <v>1.7258780783205641</v>
      </c>
      <c r="I18" s="88">
        <v>0.72031282156821419</v>
      </c>
      <c r="J18" s="91"/>
      <c r="K18" s="141">
        <v>7.034277907625186</v>
      </c>
      <c r="L18" s="90">
        <v>7.3824414435892303</v>
      </c>
      <c r="M18" s="85">
        <v>1.3984040154507271</v>
      </c>
      <c r="N18" s="84">
        <v>1.3719888431554805</v>
      </c>
      <c r="O18" s="83">
        <v>0.1</v>
      </c>
      <c r="P18" s="91">
        <v>4.3</v>
      </c>
      <c r="Q18" s="141">
        <v>0.1</v>
      </c>
      <c r="R18" s="90">
        <v>2.1</v>
      </c>
      <c r="S18" s="85">
        <v>284.09122727272728</v>
      </c>
    </row>
    <row r="19" spans="1:19">
      <c r="A19" s="93"/>
      <c r="B19" s="94">
        <v>3</v>
      </c>
      <c r="C19" s="187"/>
      <c r="D19" s="97">
        <v>1.0758831197936081</v>
      </c>
      <c r="E19" s="100">
        <v>6.0176302686065775E-2</v>
      </c>
      <c r="F19" s="97">
        <v>-5.4921397588666316</v>
      </c>
      <c r="G19" s="96">
        <v>0.47623772199620884</v>
      </c>
      <c r="H19" s="102">
        <v>2.0044319097501928</v>
      </c>
      <c r="I19" s="100">
        <v>2.1250510829587288</v>
      </c>
      <c r="J19" s="103"/>
      <c r="K19" s="172">
        <v>7.2362792402901182</v>
      </c>
      <c r="L19" s="102">
        <v>7.4690325916099187</v>
      </c>
      <c r="M19" s="97">
        <v>1.2175603955209002</v>
      </c>
      <c r="N19" s="96">
        <v>1.3703401561415474</v>
      </c>
      <c r="O19" s="95">
        <v>0.9</v>
      </c>
      <c r="P19" s="103">
        <v>4.7</v>
      </c>
      <c r="Q19" s="172">
        <v>0.4</v>
      </c>
      <c r="R19" s="102">
        <v>2.2000000000000002</v>
      </c>
      <c r="S19" s="97">
        <v>292.49690476190472</v>
      </c>
    </row>
    <row r="20" spans="1:19" ht="13.5" customHeight="1">
      <c r="A20" s="81"/>
      <c r="B20" s="82">
        <v>4</v>
      </c>
      <c r="C20" s="188"/>
      <c r="D20" s="85">
        <v>1.5158714809166085</v>
      </c>
      <c r="E20" s="88">
        <v>-7.5900770634085291E-2</v>
      </c>
      <c r="F20" s="85">
        <v>2.422968694541705</v>
      </c>
      <c r="G20" s="84">
        <v>0.26661400217242726</v>
      </c>
      <c r="H20" s="90">
        <v>1.9989954796584719</v>
      </c>
      <c r="I20" s="88">
        <v>-7.0028011204470442E-2</v>
      </c>
      <c r="J20" s="91"/>
      <c r="K20" s="141">
        <v>7.0963377412054287</v>
      </c>
      <c r="L20" s="90">
        <v>7.4326187284166512</v>
      </c>
      <c r="M20" s="85">
        <v>1.6487068084666046</v>
      </c>
      <c r="N20" s="84">
        <v>1.5366342458300375</v>
      </c>
      <c r="O20" s="83">
        <v>0.6</v>
      </c>
      <c r="P20" s="91">
        <v>5.0999999999999996</v>
      </c>
      <c r="Q20" s="141">
        <v>0.4</v>
      </c>
      <c r="R20" s="90">
        <v>2.6</v>
      </c>
      <c r="S20" s="85">
        <v>292.35104761904762</v>
      </c>
    </row>
    <row r="21" spans="1:19" ht="13.5" customHeight="1">
      <c r="A21" s="93"/>
      <c r="B21" s="94">
        <v>5</v>
      </c>
      <c r="C21" s="186">
        <v>1.195873154051097</v>
      </c>
      <c r="D21" s="97">
        <v>1.4392697960375234</v>
      </c>
      <c r="E21" s="100">
        <v>3.1533297289317419</v>
      </c>
      <c r="F21" s="97">
        <v>-1.8546895944186348</v>
      </c>
      <c r="G21" s="96">
        <v>0.60074847350797267</v>
      </c>
      <c r="H21" s="102">
        <v>2.3444544634806164</v>
      </c>
      <c r="I21" s="100">
        <v>-5.0055060566622789E-2</v>
      </c>
      <c r="J21" s="103"/>
      <c r="K21" s="172">
        <v>7.2322801999576063</v>
      </c>
      <c r="L21" s="102">
        <v>7.4165609436191673</v>
      </c>
      <c r="M21" s="97">
        <v>1.6456920518399754</v>
      </c>
      <c r="N21" s="96">
        <v>1.8093969546253863</v>
      </c>
      <c r="O21" s="95">
        <v>-0.1</v>
      </c>
      <c r="P21" s="103">
        <v>5.2</v>
      </c>
      <c r="Q21" s="172">
        <v>-0.7</v>
      </c>
      <c r="R21" s="102">
        <v>2.2999999999999998</v>
      </c>
      <c r="S21" s="97">
        <v>272.96861904761909</v>
      </c>
    </row>
    <row r="22" spans="1:19" ht="13.5" customHeight="1">
      <c r="A22" s="93"/>
      <c r="B22" s="94">
        <v>6</v>
      </c>
      <c r="C22" s="187"/>
      <c r="D22" s="97">
        <v>0.6133926071816509</v>
      </c>
      <c r="E22" s="100">
        <v>-2.7265438437110379</v>
      </c>
      <c r="F22" s="97">
        <v>-0.86097546776786604</v>
      </c>
      <c r="G22" s="96">
        <v>4.8947626040130032E-2</v>
      </c>
      <c r="H22" s="102">
        <v>2.3023023023023059</v>
      </c>
      <c r="I22" s="100">
        <v>-1.2319711538461564</v>
      </c>
      <c r="J22" s="103"/>
      <c r="K22" s="172">
        <v>7.2538126303226518</v>
      </c>
      <c r="L22" s="102">
        <v>7.3857455210507643</v>
      </c>
      <c r="M22" s="97">
        <v>1.6224599257497196</v>
      </c>
      <c r="N22" s="96">
        <v>1.9080359598196317</v>
      </c>
      <c r="O22" s="95">
        <v>-0.1</v>
      </c>
      <c r="P22" s="103">
        <v>4.9000000000000004</v>
      </c>
      <c r="Q22" s="172">
        <v>-0.2</v>
      </c>
      <c r="R22" s="102">
        <v>2.1</v>
      </c>
      <c r="S22" s="97">
        <v>266.18729999999999</v>
      </c>
    </row>
    <row r="23" spans="1:19" ht="13.5" customHeight="1">
      <c r="A23" s="81"/>
      <c r="B23" s="82">
        <v>7</v>
      </c>
      <c r="C23" s="188"/>
      <c r="D23" s="85">
        <v>2.8520728968035369</v>
      </c>
      <c r="E23" s="88">
        <v>7.7763140456044155</v>
      </c>
      <c r="F23" s="85">
        <v>-2.1750028945373034</v>
      </c>
      <c r="G23" s="84">
        <v>0.22504892367907203</v>
      </c>
      <c r="H23" s="90">
        <v>2.2051486729195879</v>
      </c>
      <c r="I23" s="88">
        <v>-0.16225534935604413</v>
      </c>
      <c r="J23" s="91"/>
      <c r="K23" s="141">
        <v>7.5486410796646375</v>
      </c>
      <c r="L23" s="90">
        <v>7.9175422646015656</v>
      </c>
      <c r="M23" s="85">
        <v>1.9801002996907346</v>
      </c>
      <c r="N23" s="84">
        <v>2.3174467330267845</v>
      </c>
      <c r="O23" s="83">
        <v>0.7</v>
      </c>
      <c r="P23" s="91">
        <v>5</v>
      </c>
      <c r="Q23" s="141">
        <v>0.4</v>
      </c>
      <c r="R23" s="90">
        <v>2.4</v>
      </c>
      <c r="S23" s="85">
        <v>269.86186956521732</v>
      </c>
    </row>
    <row r="24" spans="1:19" ht="13.5" customHeight="1">
      <c r="A24" s="81"/>
      <c r="B24" s="82">
        <v>8</v>
      </c>
      <c r="C24" s="186">
        <v>3.1814295567944795</v>
      </c>
      <c r="D24" s="85">
        <v>3.5637904695423384</v>
      </c>
      <c r="E24" s="88">
        <v>-0.18916593211117938</v>
      </c>
      <c r="F24" s="85">
        <v>4.7142419588173556</v>
      </c>
      <c r="G24" s="84">
        <v>0.18549253148492095</v>
      </c>
      <c r="H24" s="90">
        <v>2.3028611304954705</v>
      </c>
      <c r="I24" s="88">
        <v>0.20314880650076361</v>
      </c>
      <c r="J24" s="91"/>
      <c r="K24" s="141">
        <v>7.571807986149258</v>
      </c>
      <c r="L24" s="90">
        <v>8.2392344635543022</v>
      </c>
      <c r="M24" s="85">
        <v>2.3730954109369984</v>
      </c>
      <c r="N24" s="84">
        <v>2.5364637449469818</v>
      </c>
      <c r="O24" s="83">
        <v>0.2</v>
      </c>
      <c r="P24" s="91">
        <v>5.2</v>
      </c>
      <c r="Q24" s="141">
        <v>0</v>
      </c>
      <c r="R24" s="90">
        <v>2.6</v>
      </c>
      <c r="S24" s="85">
        <v>258.84163636363638</v>
      </c>
    </row>
    <row r="25" spans="1:19" ht="13.5" customHeight="1">
      <c r="A25" s="93"/>
      <c r="B25" s="94">
        <v>9</v>
      </c>
      <c r="C25" s="187"/>
      <c r="D25" s="97">
        <v>3.1112497812931572</v>
      </c>
      <c r="E25" s="100">
        <v>2.8738289619513413</v>
      </c>
      <c r="F25" s="97">
        <v>-0.3930176573167965</v>
      </c>
      <c r="G25" s="96">
        <v>9.7446891444086248E-3</v>
      </c>
      <c r="H25" s="102">
        <v>2.1092428614068126</v>
      </c>
      <c r="I25" s="100">
        <v>0.56766345666496854</v>
      </c>
      <c r="J25" s="103"/>
      <c r="K25" s="172">
        <v>7.337297339786188</v>
      </c>
      <c r="L25" s="102">
        <v>8.0991148250393614</v>
      </c>
      <c r="M25" s="97">
        <v>3.1714943713209376</v>
      </c>
      <c r="N25" s="96">
        <v>3.319783011391908</v>
      </c>
      <c r="O25" s="95">
        <v>0.2</v>
      </c>
      <c r="P25" s="103">
        <v>4.4000000000000004</v>
      </c>
      <c r="Q25" s="172">
        <v>0.2</v>
      </c>
      <c r="R25" s="102">
        <v>2.1</v>
      </c>
      <c r="S25" s="97">
        <v>260.61042857142854</v>
      </c>
    </row>
    <row r="26" spans="1:19" ht="13.5" customHeight="1">
      <c r="A26" s="81"/>
      <c r="B26" s="82">
        <v>10</v>
      </c>
      <c r="C26" s="188"/>
      <c r="D26" s="85">
        <v>-4.3043376995101639</v>
      </c>
      <c r="E26" s="88">
        <v>-7.0662965914591531</v>
      </c>
      <c r="F26" s="85">
        <v>-1.2054859606971724</v>
      </c>
      <c r="G26" s="84">
        <v>0.8184741303712384</v>
      </c>
      <c r="H26" s="90">
        <v>2.5369140818551239</v>
      </c>
      <c r="I26" s="88">
        <v>0.584618486039723</v>
      </c>
      <c r="J26" s="91"/>
      <c r="K26" s="141">
        <v>7.1410798092785406</v>
      </c>
      <c r="L26" s="90">
        <v>7.9145767039122381</v>
      </c>
      <c r="M26" s="85">
        <v>2.2144419598640885</v>
      </c>
      <c r="N26" s="84">
        <v>2.5134267626971019</v>
      </c>
      <c r="O26" s="83">
        <v>0</v>
      </c>
      <c r="P26" s="91">
        <v>4.5</v>
      </c>
      <c r="Q26" s="141">
        <v>-0.8</v>
      </c>
      <c r="R26" s="90">
        <v>1.7</v>
      </c>
      <c r="S26" s="85">
        <v>260.34817391304341</v>
      </c>
    </row>
    <row r="27" spans="1:19" ht="13.5" customHeight="1">
      <c r="A27" s="93"/>
      <c r="B27" s="94">
        <v>11</v>
      </c>
      <c r="C27" s="189">
        <v>-2.7289709694991116</v>
      </c>
      <c r="D27" s="97">
        <v>-4.9923678088222516</v>
      </c>
      <c r="E27" s="100">
        <v>0.44556926630814342</v>
      </c>
      <c r="F27" s="97">
        <v>-7.46226979560406</v>
      </c>
      <c r="G27" s="96">
        <v>7.731709674301257E-2</v>
      </c>
      <c r="H27" s="102">
        <v>2.707796072207902</v>
      </c>
      <c r="I27" s="100">
        <v>5.0005010522096383</v>
      </c>
      <c r="J27" s="103"/>
      <c r="K27" s="172">
        <v>6.9603082938940934</v>
      </c>
      <c r="L27" s="102">
        <v>7.4008067450284747</v>
      </c>
      <c r="M27" s="97">
        <v>2.0643886760366659</v>
      </c>
      <c r="N27" s="96">
        <v>2.4506933861674129</v>
      </c>
      <c r="O27" s="95">
        <v>0.3</v>
      </c>
      <c r="P27" s="103">
        <v>4.2</v>
      </c>
      <c r="Q27" s="172">
        <v>0.2</v>
      </c>
      <c r="R27" s="102">
        <v>1.3</v>
      </c>
      <c r="S27" s="97">
        <v>265.53300000000002</v>
      </c>
    </row>
    <row r="28" spans="1:19" ht="14.25" customHeight="1" thickBot="1">
      <c r="A28" s="105"/>
      <c r="B28" s="106">
        <v>12</v>
      </c>
      <c r="C28" s="190"/>
      <c r="D28" s="109">
        <v>0.94377799399281148</v>
      </c>
      <c r="E28" s="112">
        <v>1.3417509921723303</v>
      </c>
      <c r="F28" s="109">
        <v>2.1923619823075224</v>
      </c>
      <c r="G28" s="107">
        <v>0.10622887493965116</v>
      </c>
      <c r="H28" s="114">
        <v>3.0007949125596234</v>
      </c>
      <c r="I28" s="112">
        <v>0.94483680091619338</v>
      </c>
      <c r="J28" s="115"/>
      <c r="K28" s="198">
        <v>7.0631690877497393</v>
      </c>
      <c r="L28" s="114">
        <v>7.5311673450728049</v>
      </c>
      <c r="M28" s="109">
        <v>1.848048344826414</v>
      </c>
      <c r="N28" s="108">
        <v>1.9394110955232025</v>
      </c>
      <c r="O28" s="107">
        <v>0.9</v>
      </c>
      <c r="P28" s="115">
        <v>4.5999999999999996</v>
      </c>
      <c r="Q28" s="198">
        <v>0.8</v>
      </c>
      <c r="R28" s="114">
        <v>1.6</v>
      </c>
      <c r="S28" s="109">
        <v>274.98689999999999</v>
      </c>
    </row>
    <row r="29" spans="1:19" ht="14.25" customHeight="1">
      <c r="A29" s="69">
        <v>2020</v>
      </c>
      <c r="B29" s="70">
        <v>1</v>
      </c>
      <c r="C29" s="185"/>
      <c r="D29" s="73">
        <v>1.1563914770747585</v>
      </c>
      <c r="E29" s="76">
        <v>0.14826287178342223</v>
      </c>
      <c r="F29" s="73">
        <v>1.8447793267735602</v>
      </c>
      <c r="G29" s="72">
        <v>0.55952151263747307</v>
      </c>
      <c r="H29" s="78">
        <v>3.4640198511166176</v>
      </c>
      <c r="I29" s="76">
        <v>-0.17018058050486395</v>
      </c>
      <c r="J29" s="79">
        <v>8.6540440419839335</v>
      </c>
      <c r="K29" s="156">
        <v>7.443074329578887</v>
      </c>
      <c r="L29" s="78">
        <v>8.0263176470578621</v>
      </c>
      <c r="M29" s="73">
        <v>2.4481010786514767</v>
      </c>
      <c r="N29" s="72">
        <v>2.1022676261656326</v>
      </c>
      <c r="O29" s="71">
        <v>0.9</v>
      </c>
      <c r="P29" s="79">
        <v>4.7</v>
      </c>
      <c r="Q29" s="156">
        <v>0.3</v>
      </c>
      <c r="R29" s="78">
        <v>1.2</v>
      </c>
      <c r="S29" s="73">
        <v>274.38731818181822</v>
      </c>
    </row>
    <row r="30" spans="1:19" ht="14.15" customHeight="1">
      <c r="A30" s="81"/>
      <c r="B30" s="82">
        <v>2</v>
      </c>
      <c r="C30" s="186">
        <v>-0.23376452665276881</v>
      </c>
      <c r="D30" s="85">
        <v>2.8388725476850452</v>
      </c>
      <c r="E30" s="88">
        <v>3.4845905705286784</v>
      </c>
      <c r="F30" s="85">
        <v>10.320334101358508</v>
      </c>
      <c r="G30" s="84">
        <v>0.45088257866461312</v>
      </c>
      <c r="H30" s="90">
        <v>3.8892747296358721</v>
      </c>
      <c r="I30" s="88">
        <v>-1.3827066957098233</v>
      </c>
      <c r="J30" s="91">
        <v>6.385369840621169</v>
      </c>
      <c r="K30" s="141">
        <v>7.8105192968302468</v>
      </c>
      <c r="L30" s="90">
        <v>8.5730089354702095</v>
      </c>
      <c r="M30" s="85">
        <v>2.6050727278710051</v>
      </c>
      <c r="N30" s="84">
        <v>1.7483450824424152</v>
      </c>
      <c r="O30" s="83">
        <v>-0.1</v>
      </c>
      <c r="P30" s="91">
        <v>4.4000000000000004</v>
      </c>
      <c r="Q30" s="141">
        <v>-0.5</v>
      </c>
      <c r="R30" s="90">
        <v>0.5</v>
      </c>
      <c r="S30" s="85">
        <v>257.93310000000008</v>
      </c>
    </row>
    <row r="31" spans="1:19" ht="14.25" customHeight="1">
      <c r="A31" s="93"/>
      <c r="B31" s="94">
        <v>3</v>
      </c>
      <c r="C31" s="187"/>
      <c r="D31" s="97">
        <v>-4.2119674863711705</v>
      </c>
      <c r="E31" s="100">
        <v>1.6765333241361091</v>
      </c>
      <c r="F31" s="97">
        <v>2.4410015148529807</v>
      </c>
      <c r="G31" s="96">
        <v>0.33425651800211842</v>
      </c>
      <c r="H31" s="102">
        <v>3.7424706230868132</v>
      </c>
      <c r="I31" s="100">
        <v>-1.1908191683472569</v>
      </c>
      <c r="J31" s="103">
        <v>2.9311724689875973</v>
      </c>
      <c r="K31" s="172">
        <v>8.2285090973616573</v>
      </c>
      <c r="L31" s="102">
        <v>8.6687737590599063</v>
      </c>
      <c r="M31" s="97">
        <v>1.8019792483747743</v>
      </c>
      <c r="N31" s="96">
        <v>0.71307334322174842</v>
      </c>
      <c r="O31" s="95">
        <v>1.1000000000000001</v>
      </c>
      <c r="P31" s="103">
        <v>4.7</v>
      </c>
      <c r="Q31" s="172">
        <v>0.8</v>
      </c>
      <c r="R31" s="102">
        <v>0.9</v>
      </c>
      <c r="S31" s="97">
        <v>235.24231818181818</v>
      </c>
    </row>
    <row r="32" spans="1:19" ht="14.25" customHeight="1">
      <c r="A32" s="81"/>
      <c r="B32" s="82">
        <v>4</v>
      </c>
      <c r="C32" s="188"/>
      <c r="D32" s="85">
        <v>-14.783561749334185</v>
      </c>
      <c r="E32" s="88">
        <v>-5.0604447746316561</v>
      </c>
      <c r="F32" s="85">
        <v>0.18401673410448627</v>
      </c>
      <c r="G32" s="84">
        <v>-4.7591852274886381E-2</v>
      </c>
      <c r="H32" s="90">
        <v>3.4173724640535807</v>
      </c>
      <c r="I32" s="88">
        <v>-0.2721352901156604</v>
      </c>
      <c r="J32" s="91">
        <v>2.7229952948243152</v>
      </c>
      <c r="K32" s="141">
        <v>9.001855584491155</v>
      </c>
      <c r="L32" s="90">
        <v>9.3949508535057813</v>
      </c>
      <c r="M32" s="85">
        <v>-5.6933964178391143</v>
      </c>
      <c r="N32" s="84">
        <v>-7.6276895500613451</v>
      </c>
      <c r="O32" s="83">
        <v>-1.3</v>
      </c>
      <c r="P32" s="91">
        <v>2.7</v>
      </c>
      <c r="Q32" s="141">
        <v>-1.2</v>
      </c>
      <c r="R32" s="90">
        <v>-0.7</v>
      </c>
      <c r="S32" s="85">
        <v>228.98485000000005</v>
      </c>
    </row>
    <row r="33" spans="1:19" ht="14.25" customHeight="1">
      <c r="A33" s="81"/>
      <c r="B33" s="82">
        <v>5</v>
      </c>
      <c r="C33" s="186">
        <v>-14.952733516689243</v>
      </c>
      <c r="D33" s="85">
        <v>-15.912801120894237</v>
      </c>
      <c r="E33" s="88">
        <v>-12.703550930659802</v>
      </c>
      <c r="F33" s="85">
        <v>2.7435551489716659</v>
      </c>
      <c r="G33" s="84">
        <v>-4.7614512903548789E-2</v>
      </c>
      <c r="H33" s="90">
        <v>2.7508565834556853</v>
      </c>
      <c r="I33" s="88">
        <v>-0.92583568852938614</v>
      </c>
      <c r="J33" s="91">
        <v>1.8229166666666519</v>
      </c>
      <c r="K33" s="141">
        <v>11.206932833479922</v>
      </c>
      <c r="L33" s="90">
        <v>11.911610530738852</v>
      </c>
      <c r="M33" s="85">
        <v>-12.786650817830692</v>
      </c>
      <c r="N33" s="84">
        <v>-16.523325263989186</v>
      </c>
      <c r="O33" s="83">
        <v>-0.2</v>
      </c>
      <c r="P33" s="91">
        <v>2.6</v>
      </c>
      <c r="Q33" s="141">
        <v>-0.1</v>
      </c>
      <c r="R33" s="90">
        <v>-0.1</v>
      </c>
      <c r="S33" s="85">
        <v>237.40189473684208</v>
      </c>
    </row>
    <row r="34" spans="1:19" ht="14.25" customHeight="1">
      <c r="A34" s="93"/>
      <c r="B34" s="94">
        <v>6</v>
      </c>
      <c r="C34" s="187"/>
      <c r="D34" s="97">
        <v>-14.129733811839607</v>
      </c>
      <c r="E34" s="100">
        <v>-10.284885793856224</v>
      </c>
      <c r="F34" s="97">
        <v>2.9548277767398989</v>
      </c>
      <c r="G34" s="96">
        <v>-6.6692073170726562E-2</v>
      </c>
      <c r="H34" s="102">
        <v>2.6320939334637972</v>
      </c>
      <c r="I34" s="100">
        <v>1.9870155420027569</v>
      </c>
      <c r="J34" s="103">
        <v>5.141466382719817</v>
      </c>
      <c r="K34" s="172">
        <v>12.217859680127779</v>
      </c>
      <c r="L34" s="102">
        <v>12.721628496136224</v>
      </c>
      <c r="M34" s="97">
        <v>-15.422956561249046</v>
      </c>
      <c r="N34" s="96">
        <v>-19.949767149051556</v>
      </c>
      <c r="O34" s="95">
        <v>0</v>
      </c>
      <c r="P34" s="103">
        <v>2.8</v>
      </c>
      <c r="Q34" s="172">
        <v>0.1</v>
      </c>
      <c r="R34" s="102">
        <v>0.1</v>
      </c>
      <c r="S34" s="97">
        <v>260.47036363636357</v>
      </c>
    </row>
    <row r="35" spans="1:19" ht="14.25" customHeight="1">
      <c r="A35" s="81"/>
      <c r="B35" s="82">
        <v>7</v>
      </c>
      <c r="C35" s="188"/>
      <c r="D35" s="85">
        <v>-11.89122817877848</v>
      </c>
      <c r="E35" s="88">
        <v>-8.4842516059891455</v>
      </c>
      <c r="F35" s="85">
        <v>1.043519176127905</v>
      </c>
      <c r="G35" s="84">
        <v>9.5337973114695274E-2</v>
      </c>
      <c r="H35" s="90">
        <v>2.4992677926388707</v>
      </c>
      <c r="I35" s="88">
        <v>4.0509259259259078</v>
      </c>
      <c r="J35" s="91">
        <v>9.5784662265109066</v>
      </c>
      <c r="K35" s="141">
        <v>13.091216396143921</v>
      </c>
      <c r="L35" s="90">
        <v>13.520588332224936</v>
      </c>
      <c r="M35" s="85">
        <v>-15.557670798361956</v>
      </c>
      <c r="N35" s="84">
        <v>-20.620094703913328</v>
      </c>
      <c r="O35" s="83">
        <v>0.7</v>
      </c>
      <c r="P35" s="91">
        <v>2.8</v>
      </c>
      <c r="Q35" s="141">
        <v>0.6</v>
      </c>
      <c r="R35" s="90">
        <v>0.3</v>
      </c>
      <c r="S35" s="85">
        <v>288.19795652173917</v>
      </c>
    </row>
    <row r="36" spans="1:19" ht="14.25" customHeight="1">
      <c r="A36" s="93"/>
      <c r="B36" s="94">
        <v>8</v>
      </c>
      <c r="C36" s="186">
        <v>-9.4746447687419142</v>
      </c>
      <c r="D36" s="97">
        <v>-11.11014405375732</v>
      </c>
      <c r="E36" s="100">
        <v>-6.225994027388337</v>
      </c>
      <c r="F36" s="97">
        <v>-2.7985855299005324</v>
      </c>
      <c r="G36" s="96">
        <v>0.13334603295551695</v>
      </c>
      <c r="H36" s="102">
        <v>2.4459169752484744</v>
      </c>
      <c r="I36" s="100">
        <v>1.2235817575083408</v>
      </c>
      <c r="J36" s="103">
        <v>10.694374049670552</v>
      </c>
      <c r="K36" s="172">
        <v>12.907461467072046</v>
      </c>
      <c r="L36" s="102">
        <v>13.450460638886494</v>
      </c>
      <c r="M36" s="97">
        <v>-14.516715259381796</v>
      </c>
      <c r="N36" s="96">
        <v>-19.451456228010123</v>
      </c>
      <c r="O36" s="95">
        <v>0.2</v>
      </c>
      <c r="P36" s="103">
        <v>2.8</v>
      </c>
      <c r="Q36" s="172">
        <v>0.1</v>
      </c>
      <c r="R36" s="102">
        <v>0.4</v>
      </c>
      <c r="S36" s="97">
        <v>294.68549999999993</v>
      </c>
    </row>
    <row r="37" spans="1:19" ht="14.25" customHeight="1">
      <c r="A37" s="93"/>
      <c r="B37" s="94">
        <v>9</v>
      </c>
      <c r="C37" s="187"/>
      <c r="D37" s="97">
        <v>-5.3673494603586729</v>
      </c>
      <c r="E37" s="100">
        <v>5.8899727314986716</v>
      </c>
      <c r="F37" s="97">
        <v>-1.2966785284358684</v>
      </c>
      <c r="G37" s="96">
        <v>0.63730619233330899</v>
      </c>
      <c r="H37" s="102">
        <v>3.0887654681866827</v>
      </c>
      <c r="I37" s="100">
        <v>0.9157509157509125</v>
      </c>
      <c r="J37" s="103">
        <v>11.077512347545614</v>
      </c>
      <c r="K37" s="172">
        <v>12.348290683320114</v>
      </c>
      <c r="L37" s="102">
        <v>13.244855354885596</v>
      </c>
      <c r="M37" s="97">
        <v>-13.488531501189083</v>
      </c>
      <c r="N37" s="96">
        <v>-18.166879750716458</v>
      </c>
      <c r="O37" s="95">
        <v>1</v>
      </c>
      <c r="P37" s="103">
        <v>3.7</v>
      </c>
      <c r="Q37" s="172">
        <v>0.4</v>
      </c>
      <c r="R37" s="102">
        <v>0.6</v>
      </c>
      <c r="S37" s="97">
        <v>304.46981818181808</v>
      </c>
    </row>
    <row r="38" spans="1:19" ht="14.25" customHeight="1">
      <c r="A38" s="81"/>
      <c r="B38" s="82">
        <v>10</v>
      </c>
      <c r="C38" s="188"/>
      <c r="D38" s="85">
        <v>-1.428974152801199</v>
      </c>
      <c r="E38" s="88">
        <v>4.7297254884355544</v>
      </c>
      <c r="F38" s="85">
        <v>2.1762979821728479</v>
      </c>
      <c r="G38" s="84">
        <v>0.68052930056710093</v>
      </c>
      <c r="H38" s="90">
        <v>2.9477143133275208</v>
      </c>
      <c r="I38" s="88">
        <v>1.5426497277676976</v>
      </c>
      <c r="J38" s="91">
        <v>12.135484517486717</v>
      </c>
      <c r="K38" s="141">
        <v>11.577038760121193</v>
      </c>
      <c r="L38" s="90">
        <v>12.673393162248464</v>
      </c>
      <c r="M38" s="85">
        <v>-10.473604336512343</v>
      </c>
      <c r="N38" s="84">
        <v>-14.750365420579016</v>
      </c>
      <c r="O38" s="83">
        <v>0.3</v>
      </c>
      <c r="P38" s="91">
        <v>4</v>
      </c>
      <c r="Q38" s="141">
        <v>-0.3</v>
      </c>
      <c r="R38" s="90">
        <v>1</v>
      </c>
      <c r="S38" s="85">
        <v>304.0327272727273</v>
      </c>
    </row>
    <row r="39" spans="1:19" ht="14.25" customHeight="1">
      <c r="A39" s="93"/>
      <c r="B39" s="94">
        <v>11</v>
      </c>
      <c r="C39" s="186">
        <v>7.4572327368582769E-2</v>
      </c>
      <c r="D39" s="97">
        <v>0.9626445046044374</v>
      </c>
      <c r="E39" s="100">
        <v>-1.1958809566059547</v>
      </c>
      <c r="F39" s="97">
        <v>0.34149970873513791</v>
      </c>
      <c r="G39" s="96">
        <v>-0.13143071723620281</v>
      </c>
      <c r="H39" s="102">
        <v>2.7329792370835326</v>
      </c>
      <c r="I39" s="100">
        <v>0.79535299374442481</v>
      </c>
      <c r="J39" s="103">
        <v>7.6445886619583847</v>
      </c>
      <c r="K39" s="172">
        <v>10.758022977255548</v>
      </c>
      <c r="L39" s="102">
        <v>11.772449315265231</v>
      </c>
      <c r="M39" s="97">
        <v>-8.7530052594760104</v>
      </c>
      <c r="N39" s="96">
        <v>-12.477545242189125</v>
      </c>
      <c r="O39" s="95">
        <v>0.8</v>
      </c>
      <c r="P39" s="103">
        <v>4.5999999999999996</v>
      </c>
      <c r="Q39" s="172">
        <v>1</v>
      </c>
      <c r="R39" s="102">
        <v>1.8</v>
      </c>
      <c r="S39" s="97">
        <v>320.39180952380946</v>
      </c>
    </row>
    <row r="40" spans="1:19" ht="14.25" customHeight="1" thickBot="1">
      <c r="A40" s="105"/>
      <c r="B40" s="106">
        <v>12</v>
      </c>
      <c r="C40" s="190"/>
      <c r="D40" s="109">
        <v>0.60188544224848428</v>
      </c>
      <c r="E40" s="112">
        <v>0.62027742180075229</v>
      </c>
      <c r="F40" s="109">
        <v>-7.6021984249427188</v>
      </c>
      <c r="G40" s="107">
        <v>0.33840947546530664</v>
      </c>
      <c r="H40" s="114">
        <v>2.9712521705575812</v>
      </c>
      <c r="I40" s="112">
        <v>2.7573366433194524</v>
      </c>
      <c r="J40" s="115">
        <v>9.5773848917462434</v>
      </c>
      <c r="K40" s="198">
        <v>10.286318749044158</v>
      </c>
      <c r="L40" s="114">
        <v>11.44470527993842</v>
      </c>
      <c r="M40" s="109">
        <v>-8.5016626699890843</v>
      </c>
      <c r="N40" s="108">
        <v>-11.674923820379291</v>
      </c>
      <c r="O40" s="107">
        <v>0.4</v>
      </c>
      <c r="P40" s="115">
        <v>4</v>
      </c>
      <c r="Q40" s="198">
        <v>0</v>
      </c>
      <c r="R40" s="114">
        <v>1</v>
      </c>
      <c r="S40" s="109">
        <v>351.77185714285719</v>
      </c>
    </row>
    <row r="41" spans="1:19" ht="14.25" customHeight="1">
      <c r="A41" s="69">
        <v>2021</v>
      </c>
      <c r="B41" s="70">
        <v>1</v>
      </c>
      <c r="C41" s="185"/>
      <c r="D41" s="73">
        <v>-3.3289604149774443</v>
      </c>
      <c r="E41" s="76">
        <v>-0.58894355992635816</v>
      </c>
      <c r="F41" s="73">
        <v>-2.7160529810987821E-2</v>
      </c>
      <c r="G41" s="72">
        <v>0.70264193367060024</v>
      </c>
      <c r="H41" s="78">
        <v>3.1178050652340694</v>
      </c>
      <c r="I41" s="76">
        <v>1.2597066436583315</v>
      </c>
      <c r="J41" s="79">
        <v>11.146888909934649</v>
      </c>
      <c r="K41" s="156">
        <v>10.227160890761226</v>
      </c>
      <c r="L41" s="78">
        <v>11.389277004719958</v>
      </c>
      <c r="M41" s="73">
        <v>-8.1437490231748733</v>
      </c>
      <c r="N41" s="72">
        <v>-10.906759484604844</v>
      </c>
      <c r="O41" s="71">
        <v>1.2</v>
      </c>
      <c r="P41" s="79">
        <v>4.3</v>
      </c>
      <c r="Q41" s="156">
        <v>0.5</v>
      </c>
      <c r="R41" s="78">
        <v>1.2</v>
      </c>
      <c r="S41" s="73">
        <v>361.53590000000003</v>
      </c>
    </row>
    <row r="42" spans="1:19" ht="14.15" customHeight="1">
      <c r="A42" s="81"/>
      <c r="B42" s="82">
        <v>2</v>
      </c>
      <c r="C42" s="186">
        <v>0.53373302308341586</v>
      </c>
      <c r="D42" s="85">
        <v>-2.0187784720685054</v>
      </c>
      <c r="E42" s="88">
        <v>-1.11755738774032</v>
      </c>
      <c r="F42" s="85">
        <v>-6.7967913091843908</v>
      </c>
      <c r="G42" s="84">
        <v>0.18606381989021425</v>
      </c>
      <c r="H42" s="90">
        <v>2.8459554961321798</v>
      </c>
      <c r="I42" s="88">
        <v>3.4850034083163006</v>
      </c>
      <c r="J42" s="91">
        <v>16.63305483530204</v>
      </c>
      <c r="K42" s="141">
        <v>10.304521336183932</v>
      </c>
      <c r="L42" s="90">
        <v>11.916875406032052</v>
      </c>
      <c r="M42" s="85">
        <v>-7.3774725344573415</v>
      </c>
      <c r="N42" s="84">
        <v>-9.8831897879575354</v>
      </c>
      <c r="O42" s="83">
        <v>-0.2</v>
      </c>
      <c r="P42" s="91">
        <v>4.2</v>
      </c>
      <c r="Q42" s="141">
        <v>-0.4</v>
      </c>
      <c r="R42" s="90">
        <v>1.3</v>
      </c>
      <c r="S42" s="85">
        <v>383.75070000000005</v>
      </c>
    </row>
    <row r="43" spans="1:19" ht="14.25" customHeight="1">
      <c r="A43" s="93"/>
      <c r="B43" s="94">
        <v>3</v>
      </c>
      <c r="C43" s="187"/>
      <c r="D43" s="97">
        <v>6.710479095021471</v>
      </c>
      <c r="E43" s="100">
        <v>4.891243253533073</v>
      </c>
      <c r="F43" s="97">
        <v>2.6931425047561852</v>
      </c>
      <c r="G43" s="96">
        <v>0.37143653078279826</v>
      </c>
      <c r="H43" s="102">
        <v>2.8840662478583745</v>
      </c>
      <c r="I43" s="100">
        <v>4.5450802799505974</v>
      </c>
      <c r="J43" s="103">
        <v>23.40363494994655</v>
      </c>
      <c r="K43" s="172">
        <v>10.353809664208082</v>
      </c>
      <c r="L43" s="102">
        <v>12.112026329632879</v>
      </c>
      <c r="M43" s="97">
        <v>-6.7212660111611537</v>
      </c>
      <c r="N43" s="96">
        <v>-8.8814722393842249</v>
      </c>
      <c r="O43" s="95">
        <v>1.3</v>
      </c>
      <c r="P43" s="103">
        <v>4.4000000000000004</v>
      </c>
      <c r="Q43" s="172">
        <v>0.9</v>
      </c>
      <c r="R43" s="102">
        <v>1.4</v>
      </c>
      <c r="S43" s="97">
        <v>408.45908695652162</v>
      </c>
    </row>
    <row r="44" spans="1:19" ht="14.25" customHeight="1">
      <c r="A44" s="81"/>
      <c r="B44" s="82">
        <v>4</v>
      </c>
      <c r="C44" s="188"/>
      <c r="D44" s="85">
        <v>15.193438682286287</v>
      </c>
      <c r="E44" s="88">
        <v>3.7133886626926405</v>
      </c>
      <c r="F44" s="85">
        <v>4.482123028728191</v>
      </c>
      <c r="G44" s="84">
        <v>0.37931353501712284</v>
      </c>
      <c r="H44" s="90">
        <v>3.3234930006665886</v>
      </c>
      <c r="I44" s="88">
        <v>1.0396156572418658</v>
      </c>
      <c r="J44" s="91">
        <v>25.026800506773217</v>
      </c>
      <c r="K44" s="141">
        <v>10.244367108474647</v>
      </c>
      <c r="L44" s="90">
        <v>11.977934477636602</v>
      </c>
      <c r="M44" s="85">
        <v>-0.2381556690577713</v>
      </c>
      <c r="N44" s="84">
        <v>-1.6003289532628751</v>
      </c>
      <c r="O44" s="83">
        <v>0.1</v>
      </c>
      <c r="P44" s="91">
        <v>5.8</v>
      </c>
      <c r="Q44" s="141">
        <v>-0.3</v>
      </c>
      <c r="R44" s="90">
        <v>2.4</v>
      </c>
      <c r="S44" s="85">
        <v>423.45359999999994</v>
      </c>
    </row>
    <row r="45" spans="1:19" ht="14.25" customHeight="1">
      <c r="A45" s="81"/>
      <c r="B45" s="82">
        <v>5</v>
      </c>
      <c r="C45" s="191">
        <v>18.30176297297248</v>
      </c>
      <c r="D45" s="85">
        <v>19.375772141448788</v>
      </c>
      <c r="E45" s="88">
        <v>8.5985148180559356</v>
      </c>
      <c r="F45" s="85">
        <v>-0.92203340484856566</v>
      </c>
      <c r="G45" s="84">
        <v>0.26728110599079091</v>
      </c>
      <c r="H45" s="90">
        <v>3.6490091463414753</v>
      </c>
      <c r="I45" s="88">
        <v>5.9708472990880113</v>
      </c>
      <c r="J45" s="91">
        <v>33.730080661026939</v>
      </c>
      <c r="K45" s="141">
        <v>10.037301451191201</v>
      </c>
      <c r="L45" s="90">
        <v>11.39865042665908</v>
      </c>
      <c r="M45" s="85">
        <v>6.5236105418817747</v>
      </c>
      <c r="N45" s="84">
        <v>7.9267984463026187</v>
      </c>
      <c r="O45" s="83">
        <v>-0.4</v>
      </c>
      <c r="P45" s="91">
        <v>5.6</v>
      </c>
      <c r="Q45" s="141">
        <v>-0.6</v>
      </c>
      <c r="R45" s="90">
        <v>1.9</v>
      </c>
      <c r="S45" s="85">
        <v>461.93731578947364</v>
      </c>
    </row>
    <row r="46" spans="1:19" ht="14.25" customHeight="1">
      <c r="A46" s="93"/>
      <c r="B46" s="94">
        <v>6</v>
      </c>
      <c r="C46" s="187"/>
      <c r="D46" s="97">
        <v>20.427218161756034</v>
      </c>
      <c r="E46" s="100">
        <v>14.856853361947575</v>
      </c>
      <c r="F46" s="97">
        <v>0.32818679700379327</v>
      </c>
      <c r="G46" s="96">
        <v>8.2728191929404282E-2</v>
      </c>
      <c r="H46" s="102">
        <v>3.8039851272761993</v>
      </c>
      <c r="I46" s="100">
        <v>-0.78705406399410816</v>
      </c>
      <c r="J46" s="103">
        <v>30.092592592592581</v>
      </c>
      <c r="K46" s="172">
        <v>9.4964882170436624</v>
      </c>
      <c r="L46" s="102">
        <v>10.329612584444838</v>
      </c>
      <c r="M46" s="97">
        <v>9.1960009345626315</v>
      </c>
      <c r="N46" s="96">
        <v>12.581232597215021</v>
      </c>
      <c r="O46" s="95">
        <v>0.4</v>
      </c>
      <c r="P46" s="103">
        <v>6</v>
      </c>
      <c r="Q46" s="172">
        <v>0.3</v>
      </c>
      <c r="R46" s="102">
        <v>2.1</v>
      </c>
      <c r="S46" s="97">
        <v>436.01268181818182</v>
      </c>
    </row>
    <row r="47" spans="1:19" ht="14.25" customHeight="1">
      <c r="A47" s="81"/>
      <c r="B47" s="82">
        <v>7</v>
      </c>
      <c r="C47" s="188"/>
      <c r="D47" s="192">
        <v>17.316348386881476</v>
      </c>
      <c r="E47" s="88">
        <v>5.9767319627680227</v>
      </c>
      <c r="F47" s="85">
        <v>-1.1591829013353872</v>
      </c>
      <c r="G47" s="84">
        <v>0.80822924320353984</v>
      </c>
      <c r="H47" s="90">
        <v>4.5432898371273511</v>
      </c>
      <c r="I47" s="88">
        <v>1.9572953736654908</v>
      </c>
      <c r="J47" s="91">
        <v>27.474972191323708</v>
      </c>
      <c r="K47" s="141">
        <v>8.933289202759962</v>
      </c>
      <c r="L47" s="90">
        <v>9.4729493917068996</v>
      </c>
      <c r="M47" s="85">
        <v>9.9486944926890253</v>
      </c>
      <c r="N47" s="84">
        <v>15.208906956276348</v>
      </c>
      <c r="O47" s="83">
        <v>1.3</v>
      </c>
      <c r="P47" s="91">
        <v>6.6</v>
      </c>
      <c r="Q47" s="141">
        <v>0.5</v>
      </c>
      <c r="R47" s="90">
        <v>1.9</v>
      </c>
      <c r="S47" s="85">
        <v>427.90059090909085</v>
      </c>
    </row>
    <row r="48" spans="1:19" ht="14.25" customHeight="1">
      <c r="A48" s="93"/>
      <c r="B48" s="94">
        <v>8</v>
      </c>
      <c r="C48" s="186">
        <v>16.247120407573856</v>
      </c>
      <c r="D48" s="97">
        <v>17.8918244526471</v>
      </c>
      <c r="E48" s="100">
        <v>6.3144295695282349</v>
      </c>
      <c r="F48" s="97">
        <v>-1.9463114964946682</v>
      </c>
      <c r="G48" s="96">
        <v>0.35532069970845015</v>
      </c>
      <c r="H48" s="102">
        <v>4.7750404261390766</v>
      </c>
      <c r="I48" s="100">
        <v>2.785049447353094</v>
      </c>
      <c r="J48" s="103">
        <v>29.441391941391927</v>
      </c>
      <c r="K48" s="172">
        <v>8.5475660411635666</v>
      </c>
      <c r="L48" s="102">
        <v>9.2075313785647381</v>
      </c>
      <c r="M48" s="97">
        <v>9.367191851643387</v>
      </c>
      <c r="N48" s="96">
        <v>14.842167406732475</v>
      </c>
      <c r="O48" s="95">
        <v>0.1</v>
      </c>
      <c r="P48" s="103">
        <v>6.4</v>
      </c>
      <c r="Q48" s="172">
        <v>-0.3</v>
      </c>
      <c r="R48" s="102">
        <v>1.6</v>
      </c>
      <c r="S48" s="97">
        <v>424.43504761904762</v>
      </c>
    </row>
    <row r="49" spans="1:19" ht="14.25" customHeight="1">
      <c r="A49" s="93"/>
      <c r="B49" s="94">
        <v>9</v>
      </c>
      <c r="C49" s="187"/>
      <c r="D49" s="97">
        <v>13.644714456226637</v>
      </c>
      <c r="E49" s="100">
        <v>3.5447415595264875</v>
      </c>
      <c r="F49" s="97">
        <v>-4.3675641252356234</v>
      </c>
      <c r="G49" s="96">
        <v>1.1802088061733995</v>
      </c>
      <c r="H49" s="102">
        <v>5.340264650283566</v>
      </c>
      <c r="I49" s="100">
        <v>0.29713477184294401</v>
      </c>
      <c r="J49" s="103">
        <v>28.647912885662443</v>
      </c>
      <c r="K49" s="172">
        <v>8.4056111552987272</v>
      </c>
      <c r="L49" s="102">
        <v>9.2162555182045018</v>
      </c>
      <c r="M49" s="97">
        <v>8.4312160771279565</v>
      </c>
      <c r="N49" s="96">
        <v>13.308582863908946</v>
      </c>
      <c r="O49" s="95">
        <v>0.4</v>
      </c>
      <c r="P49" s="103">
        <v>5.7</v>
      </c>
      <c r="Q49" s="172">
        <v>-0.8</v>
      </c>
      <c r="R49" s="102">
        <v>0.4</v>
      </c>
      <c r="S49" s="97">
        <v>422.69200000000006</v>
      </c>
    </row>
    <row r="50" spans="1:19" ht="14.25" customHeight="1">
      <c r="A50" s="81"/>
      <c r="B50" s="82">
        <v>10</v>
      </c>
      <c r="C50" s="188"/>
      <c r="D50" s="85">
        <v>13.135984395847444</v>
      </c>
      <c r="E50" s="88">
        <v>-0.13050509782542852</v>
      </c>
      <c r="F50" s="85">
        <v>1.7893773407803293</v>
      </c>
      <c r="G50" s="96">
        <v>1.336922386720496</v>
      </c>
      <c r="H50" s="102">
        <v>6.027037176117167</v>
      </c>
      <c r="I50" s="88">
        <v>5.3607956549340363</v>
      </c>
      <c r="J50" s="91">
        <v>33.485254691689015</v>
      </c>
      <c r="K50" s="141">
        <v>8.0766005069859279</v>
      </c>
      <c r="L50" s="90">
        <v>8.9933760839788341</v>
      </c>
      <c r="M50" s="85">
        <v>6.0882770610238168</v>
      </c>
      <c r="N50" s="84">
        <v>10.288039860487054</v>
      </c>
      <c r="O50" s="83">
        <v>0.6</v>
      </c>
      <c r="P50" s="91">
        <v>6</v>
      </c>
      <c r="Q50" s="141">
        <v>-0.8</v>
      </c>
      <c r="R50" s="90">
        <v>-0.1</v>
      </c>
      <c r="S50" s="85">
        <v>444.11584999999997</v>
      </c>
    </row>
    <row r="51" spans="1:19" ht="14.25" customHeight="1">
      <c r="A51" s="93"/>
      <c r="B51" s="94">
        <v>11</v>
      </c>
      <c r="C51" s="186">
        <v>11.614143833445855</v>
      </c>
      <c r="D51" s="97">
        <v>13.397056417772824</v>
      </c>
      <c r="E51" s="100">
        <v>4.4164533216872082</v>
      </c>
      <c r="F51" s="97">
        <v>0.17608861735070036</v>
      </c>
      <c r="G51" s="96">
        <v>0.50469275721622964</v>
      </c>
      <c r="H51" s="102">
        <v>6.7023876668546922</v>
      </c>
      <c r="I51" s="100">
        <v>0.36821316194683984</v>
      </c>
      <c r="J51" s="103">
        <v>32.919585069598355</v>
      </c>
      <c r="K51" s="172">
        <v>7.5276490552740913</v>
      </c>
      <c r="L51" s="102">
        <v>8.2463179677363669</v>
      </c>
      <c r="M51" s="97">
        <v>4.3283791156667029</v>
      </c>
      <c r="N51" s="96">
        <v>8.1048494098193267</v>
      </c>
      <c r="O51" s="95">
        <v>0.7</v>
      </c>
      <c r="P51" s="103">
        <v>5.9</v>
      </c>
      <c r="Q51" s="172">
        <v>0.2</v>
      </c>
      <c r="R51" s="102">
        <v>-0.8</v>
      </c>
      <c r="S51" s="97">
        <v>442.95481818181821</v>
      </c>
    </row>
    <row r="52" spans="1:19" ht="14.25" customHeight="1" thickBot="1">
      <c r="A52" s="105"/>
      <c r="B52" s="106">
        <v>12</v>
      </c>
      <c r="C52" s="190"/>
      <c r="D52" s="109">
        <v>8.6548475187674612</v>
      </c>
      <c r="E52" s="112">
        <v>1.7089518598812026</v>
      </c>
      <c r="F52" s="109">
        <v>1.6758819857518814</v>
      </c>
      <c r="G52" s="107">
        <v>0.77526209144569425</v>
      </c>
      <c r="H52" s="114">
        <v>7.1669477234401313</v>
      </c>
      <c r="I52" s="112">
        <v>2.5013340448239108</v>
      </c>
      <c r="J52" s="115">
        <v>32.588438308886957</v>
      </c>
      <c r="K52" s="198">
        <v>7.1898934478904888</v>
      </c>
      <c r="L52" s="114">
        <v>8.0122877616949904</v>
      </c>
      <c r="M52" s="109">
        <v>4.5169022940606096</v>
      </c>
      <c r="N52" s="108">
        <v>8.1242537721060373</v>
      </c>
      <c r="O52" s="107">
        <v>1.3</v>
      </c>
      <c r="P52" s="115">
        <v>6.8</v>
      </c>
      <c r="Q52" s="198">
        <v>0.5</v>
      </c>
      <c r="R52" s="114">
        <v>-0.3</v>
      </c>
      <c r="S52" s="109">
        <v>433.19480952380945</v>
      </c>
    </row>
    <row r="53" spans="1:19" ht="14.25" customHeight="1">
      <c r="A53" s="69">
        <v>2022</v>
      </c>
      <c r="B53" s="70">
        <v>1</v>
      </c>
      <c r="C53" s="185"/>
      <c r="D53" s="73">
        <v>7.5874064658010942</v>
      </c>
      <c r="E53" s="76">
        <v>-3.806662567753849</v>
      </c>
      <c r="F53" s="73">
        <v>-4.5990961424050791</v>
      </c>
      <c r="G53" s="72">
        <v>1.206399160765792</v>
      </c>
      <c r="H53" s="78">
        <v>7.7030421434552077</v>
      </c>
      <c r="I53" s="76">
        <v>0.16268627578577277</v>
      </c>
      <c r="J53" s="79">
        <v>31.152010906612126</v>
      </c>
      <c r="K53" s="156">
        <v>7.2714648197560798</v>
      </c>
      <c r="L53" s="78">
        <v>8.1266335322581398</v>
      </c>
      <c r="M53" s="73">
        <v>3.8632315515190196</v>
      </c>
      <c r="N53" s="72">
        <v>7.282842075868956</v>
      </c>
      <c r="O53" s="71">
        <v>1.8</v>
      </c>
      <c r="P53" s="79">
        <v>7.6</v>
      </c>
      <c r="Q53" s="156">
        <v>0.6</v>
      </c>
      <c r="R53" s="78">
        <v>-0.1</v>
      </c>
      <c r="S53" s="73">
        <v>443.42869999999994</v>
      </c>
    </row>
    <row r="54" spans="1:19" ht="14.15" customHeight="1">
      <c r="A54" s="81"/>
      <c r="B54" s="82">
        <v>2</v>
      </c>
      <c r="C54" s="186">
        <v>6.3030160327651075</v>
      </c>
      <c r="D54" s="85">
        <v>5.4597878837034264</v>
      </c>
      <c r="E54" s="88">
        <v>-2.3555153861745781</v>
      </c>
      <c r="F54" s="85">
        <v>-4.354877031326021</v>
      </c>
      <c r="G54" s="84">
        <v>0.28504793988080035</v>
      </c>
      <c r="H54" s="90">
        <v>7.8094530597084377</v>
      </c>
      <c r="I54" s="88">
        <v>2.1179833679833893</v>
      </c>
      <c r="J54" s="91">
        <v>29.419514203375876</v>
      </c>
      <c r="K54" s="141">
        <v>7.4985219215408803</v>
      </c>
      <c r="L54" s="90">
        <v>8.5263091289762993</v>
      </c>
      <c r="M54" s="85">
        <v>4.1018988021108704</v>
      </c>
      <c r="N54" s="84">
        <v>7.3585832131143558</v>
      </c>
      <c r="O54" s="83">
        <v>-0.2</v>
      </c>
      <c r="P54" s="91">
        <v>7.6</v>
      </c>
      <c r="Q54" s="141">
        <v>-0.5</v>
      </c>
      <c r="R54" s="90">
        <v>-0.2</v>
      </c>
      <c r="S54" s="85">
        <v>450.93215000000009</v>
      </c>
    </row>
    <row r="55" spans="1:19" ht="14.25" customHeight="1">
      <c r="A55" s="93"/>
      <c r="B55" s="94">
        <v>3</v>
      </c>
      <c r="C55" s="187"/>
      <c r="D55" s="97">
        <v>5.8934516364297584</v>
      </c>
      <c r="E55" s="100">
        <v>0.51103224936506209</v>
      </c>
      <c r="F55" s="97">
        <v>-0.6076072730882176</v>
      </c>
      <c r="G55" s="96">
        <v>1.8604651162790642</v>
      </c>
      <c r="H55" s="102">
        <v>9.408825978351377</v>
      </c>
      <c r="I55" s="100">
        <v>1.1006489375238404</v>
      </c>
      <c r="J55" s="103">
        <v>25.155548554776708</v>
      </c>
      <c r="K55" s="172">
        <v>7.7978651688704899</v>
      </c>
      <c r="L55" s="102">
        <v>8.6936846033544306</v>
      </c>
      <c r="M55" s="97">
        <v>4.9762789154993214</v>
      </c>
      <c r="N55" s="96">
        <v>7.9693067422263786</v>
      </c>
      <c r="O55" s="95">
        <v>1.2</v>
      </c>
      <c r="P55" s="103">
        <v>7.5</v>
      </c>
      <c r="Q55" s="172">
        <v>-0.7</v>
      </c>
      <c r="R55" s="102">
        <v>-1.7</v>
      </c>
      <c r="S55" s="97">
        <v>463.95021739130431</v>
      </c>
    </row>
    <row r="56" spans="1:19" ht="14.25" customHeight="1">
      <c r="A56" s="81"/>
      <c r="B56" s="82">
        <v>4</v>
      </c>
      <c r="C56" s="188"/>
      <c r="D56" s="85">
        <v>5.2883265477073671</v>
      </c>
      <c r="E56" s="88">
        <v>-2.7256624035378763</v>
      </c>
      <c r="F56" s="85">
        <v>-9.0607470864103252</v>
      </c>
      <c r="G56" s="84">
        <v>1.3952308472856334</v>
      </c>
      <c r="H56" s="90">
        <v>10.516129032258071</v>
      </c>
      <c r="I56" s="88">
        <v>2.4856837203448556</v>
      </c>
      <c r="J56" s="91">
        <v>26.946761244056461</v>
      </c>
      <c r="K56" s="141">
        <v>7.7474931765825197</v>
      </c>
      <c r="L56" s="90">
        <v>8.4829673816190194</v>
      </c>
      <c r="M56" s="85">
        <v>6.0735818029026056</v>
      </c>
      <c r="N56" s="84">
        <v>9.0243978434533467</v>
      </c>
      <c r="O56" s="83">
        <v>0.6</v>
      </c>
      <c r="P56" s="91">
        <v>8.1</v>
      </c>
      <c r="Q56" s="141">
        <v>-0.8</v>
      </c>
      <c r="R56" s="90">
        <v>-2.2000000000000002</v>
      </c>
      <c r="S56" s="85">
        <v>461.89926315789472</v>
      </c>
    </row>
    <row r="57" spans="1:19" ht="14.25" customHeight="1">
      <c r="A57" s="81"/>
      <c r="B57" s="82">
        <v>5</v>
      </c>
      <c r="C57" s="191">
        <v>4.3961392367549035</v>
      </c>
      <c r="D57" s="85">
        <v>5.0832053276308242</v>
      </c>
      <c r="E57" s="88">
        <v>-1.9009615229812593</v>
      </c>
      <c r="F57" s="85">
        <v>0.19697249361483316</v>
      </c>
      <c r="G57" s="84">
        <v>1.2009006755066443</v>
      </c>
      <c r="H57" s="90">
        <v>11.54517878481478</v>
      </c>
      <c r="I57" s="88">
        <v>0.51578042490481035</v>
      </c>
      <c r="J57" s="91">
        <v>20.411916145641772</v>
      </c>
      <c r="K57" s="141">
        <v>7.8039797578749797</v>
      </c>
      <c r="L57" s="90">
        <v>8.2989815099920801</v>
      </c>
      <c r="M57" s="85">
        <v>7.4549824471575654</v>
      </c>
      <c r="N57" s="84">
        <v>10.122549641398116</v>
      </c>
      <c r="O57" s="83">
        <v>1.1000000000000001</v>
      </c>
      <c r="P57" s="91">
        <v>9.6999999999999993</v>
      </c>
      <c r="Q57" s="141">
        <v>-0.1</v>
      </c>
      <c r="R57" s="90">
        <v>-1.7</v>
      </c>
      <c r="S57" s="85">
        <v>424.69009523809524</v>
      </c>
    </row>
    <row r="58" spans="1:19" ht="14.25" customHeight="1">
      <c r="A58" s="93"/>
      <c r="B58" s="94">
        <v>6</v>
      </c>
      <c r="C58" s="187"/>
      <c r="D58" s="97">
        <v>2.8175284871281736</v>
      </c>
      <c r="E58" s="100">
        <v>-7.4503408411921939</v>
      </c>
      <c r="F58" s="97">
        <v>-1.7130236915045227</v>
      </c>
      <c r="G58" s="96">
        <v>0.9311907704985467</v>
      </c>
      <c r="H58" s="102">
        <v>12.490815576781777</v>
      </c>
      <c r="I58" s="100">
        <v>0.77580940745265448</v>
      </c>
      <c r="J58" s="103">
        <v>22.308718861209975</v>
      </c>
      <c r="K58" s="172">
        <v>7.8114737505624996</v>
      </c>
      <c r="L58" s="102">
        <v>8.2298989015019792</v>
      </c>
      <c r="M58" s="97">
        <v>7.9054517923972778</v>
      </c>
      <c r="N58" s="96">
        <v>9.9144594397294838</v>
      </c>
      <c r="O58" s="95">
        <v>0.8</v>
      </c>
      <c r="P58" s="103">
        <v>10.1</v>
      </c>
      <c r="Q58" s="172">
        <v>-0.2</v>
      </c>
      <c r="R58" s="102">
        <v>-2.2000000000000002</v>
      </c>
      <c r="S58" s="97">
        <v>409.73500000000013</v>
      </c>
    </row>
    <row r="59" spans="1:19" ht="14.25" customHeight="1">
      <c r="A59" s="81"/>
      <c r="B59" s="82">
        <v>7</v>
      </c>
      <c r="C59" s="188"/>
      <c r="D59" s="192">
        <v>0.36367268416417353</v>
      </c>
      <c r="E59" s="88">
        <v>-5.1048616539551954</v>
      </c>
      <c r="F59" s="85">
        <v>-5.217440960571218</v>
      </c>
      <c r="G59" s="84">
        <v>1.3716525146962644</v>
      </c>
      <c r="H59" s="90">
        <v>13.119533527696792</v>
      </c>
      <c r="I59" s="88">
        <v>1.0486755167606221</v>
      </c>
      <c r="J59" s="91">
        <v>21.218731820826054</v>
      </c>
      <c r="K59" s="141">
        <v>7.9188115449306302</v>
      </c>
      <c r="L59" s="90">
        <v>8.3253097924315504</v>
      </c>
      <c r="M59" s="85">
        <v>7.40442949789899</v>
      </c>
      <c r="N59" s="84">
        <v>8.6009083552513577</v>
      </c>
      <c r="O59" s="83">
        <v>1.2</v>
      </c>
      <c r="P59" s="91">
        <v>9.9</v>
      </c>
      <c r="Q59" s="141">
        <v>-0.2</v>
      </c>
      <c r="R59" s="90">
        <v>-2.8</v>
      </c>
      <c r="S59" s="85">
        <v>340.53465</v>
      </c>
    </row>
    <row r="60" spans="1:19" ht="14.25" customHeight="1">
      <c r="A60" s="93"/>
      <c r="B60" s="94">
        <v>8</v>
      </c>
      <c r="C60" s="186">
        <v>0.53426638821121308</v>
      </c>
      <c r="D60" s="97">
        <v>1.1372556463875805</v>
      </c>
      <c r="E60" s="100">
        <v>-3.3909047867736852</v>
      </c>
      <c r="F60" s="97">
        <v>-6.0494623918950889</v>
      </c>
      <c r="G60" s="96">
        <v>1.2161726804123862</v>
      </c>
      <c r="H60" s="102">
        <v>14.089877439854748</v>
      </c>
      <c r="I60" s="100">
        <v>-0.64787042591480937</v>
      </c>
      <c r="J60" s="103">
        <v>17.170145030067218</v>
      </c>
      <c r="K60" s="172">
        <v>7.9293997650867301</v>
      </c>
      <c r="L60" s="102">
        <v>8.3003027827560807</v>
      </c>
      <c r="M60" s="97">
        <v>6.4788846650717158</v>
      </c>
      <c r="N60" s="96">
        <v>7.1986211746964512</v>
      </c>
      <c r="O60" s="95">
        <v>1.1000000000000001</v>
      </c>
      <c r="P60" s="103">
        <v>11.1</v>
      </c>
      <c r="Q60" s="172">
        <v>-0.1</v>
      </c>
      <c r="R60" s="102">
        <v>-2.6</v>
      </c>
      <c r="S60" s="97">
        <v>361.31019047619048</v>
      </c>
    </row>
    <row r="61" spans="1:19" ht="14.25" customHeight="1">
      <c r="A61" s="93"/>
      <c r="B61" s="94">
        <v>9</v>
      </c>
      <c r="C61" s="187"/>
      <c r="D61" s="97">
        <v>8.294086193885164E-2</v>
      </c>
      <c r="E61" s="100">
        <v>-6.9899339135240375</v>
      </c>
      <c r="F61" s="97">
        <v>-0.33613713206062101</v>
      </c>
      <c r="G61" s="96">
        <v>0.85939365003580015</v>
      </c>
      <c r="H61" s="102">
        <v>13.728129205921945</v>
      </c>
      <c r="I61" s="100">
        <v>4.226542688081647E-2</v>
      </c>
      <c r="J61" s="103">
        <v>16.872398956055569</v>
      </c>
      <c r="K61" s="172">
        <v>8.04002440663443</v>
      </c>
      <c r="L61" s="102">
        <v>8.42974247068876</v>
      </c>
      <c r="M61" s="97">
        <v>5.5498342803436795</v>
      </c>
      <c r="N61" s="96">
        <v>5.9711223223659182</v>
      </c>
      <c r="O61" s="95">
        <v>0.4</v>
      </c>
      <c r="P61" s="103">
        <v>11.1</v>
      </c>
      <c r="Q61" s="172">
        <v>-0.5</v>
      </c>
      <c r="R61" s="102">
        <v>-2.2999999999999998</v>
      </c>
      <c r="S61" s="97">
        <v>350.6065714285715</v>
      </c>
    </row>
    <row r="62" spans="1:19" ht="14.25" customHeight="1">
      <c r="A62" s="81"/>
      <c r="B62" s="82">
        <v>10</v>
      </c>
      <c r="C62" s="188"/>
      <c r="D62" s="85">
        <v>-1.9057460164334739</v>
      </c>
      <c r="E62" s="88">
        <v>-10.718769587364241</v>
      </c>
      <c r="F62" s="85">
        <v>0.97107550938984044</v>
      </c>
      <c r="G62" s="96">
        <v>0.52071005917160296</v>
      </c>
      <c r="H62" s="102">
        <v>12.812112626173189</v>
      </c>
      <c r="I62" s="88">
        <v>2.6133140201581417</v>
      </c>
      <c r="J62" s="91">
        <v>13.824730534913311</v>
      </c>
      <c r="K62" s="141">
        <v>7.9683805988207599</v>
      </c>
      <c r="L62" s="90">
        <v>8.5693003477971104</v>
      </c>
      <c r="M62" s="85">
        <v>4.7582545063198367</v>
      </c>
      <c r="N62" s="84">
        <v>4.8815846784495243</v>
      </c>
      <c r="O62" s="83">
        <v>0.4</v>
      </c>
      <c r="P62" s="91">
        <v>10.9</v>
      </c>
      <c r="Q62" s="141">
        <v>-0.1</v>
      </c>
      <c r="R62" s="90">
        <v>-1.6</v>
      </c>
      <c r="S62" s="85">
        <v>345.84168421052635</v>
      </c>
    </row>
    <row r="63" spans="1:19" ht="14.25" customHeight="1">
      <c r="A63" s="93"/>
      <c r="B63" s="94">
        <v>11</v>
      </c>
      <c r="C63" s="186">
        <v>-2.3412249390263651</v>
      </c>
      <c r="D63" s="97">
        <v>-3.4780697704650532</v>
      </c>
      <c r="E63" s="100">
        <v>-7.4303702070370736</v>
      </c>
      <c r="F63" s="97">
        <v>-2.0024024889883307</v>
      </c>
      <c r="G63" s="96">
        <v>0.97323600973235891</v>
      </c>
      <c r="H63" s="102">
        <v>13.338031891463299</v>
      </c>
      <c r="I63" s="100">
        <v>0.36466298082578064</v>
      </c>
      <c r="J63" s="103">
        <v>13.820704375667026</v>
      </c>
      <c r="K63" s="172">
        <v>7.9488231355874204</v>
      </c>
      <c r="L63" s="102">
        <v>8.7373978432793802</v>
      </c>
      <c r="M63" s="97">
        <v>4.2691846001542411</v>
      </c>
      <c r="N63" s="96">
        <v>3.7942807236946319</v>
      </c>
      <c r="O63" s="95">
        <v>0.6</v>
      </c>
      <c r="P63" s="103">
        <v>10.8</v>
      </c>
      <c r="Q63" s="172">
        <v>-0.4</v>
      </c>
      <c r="R63" s="102">
        <v>-2.2999999999999998</v>
      </c>
      <c r="S63" s="97">
        <v>364.84819047618998</v>
      </c>
    </row>
    <row r="64" spans="1:19" ht="14.25" customHeight="1" thickBot="1">
      <c r="A64" s="105"/>
      <c r="B64" s="106">
        <v>12</v>
      </c>
      <c r="C64" s="190"/>
      <c r="D64" s="109">
        <v>-1.6499924050326298</v>
      </c>
      <c r="E64" s="112">
        <v>-4.4836019017184263</v>
      </c>
      <c r="F64" s="109">
        <v>2.9784185046627831</v>
      </c>
      <c r="G64" s="107">
        <v>0.28760202098718768</v>
      </c>
      <c r="H64" s="114">
        <v>12.789579508698324</v>
      </c>
      <c r="I64" s="112">
        <v>-6.0360993905297589</v>
      </c>
      <c r="J64" s="115">
        <v>4.3404698379644779</v>
      </c>
      <c r="K64" s="198">
        <v>7.86274883081298</v>
      </c>
      <c r="L64" s="114">
        <v>8.86800923020688</v>
      </c>
      <c r="M64" s="109">
        <v>4.0608754387694956</v>
      </c>
      <c r="N64" s="108">
        <v>3.3064541500568811</v>
      </c>
      <c r="O64" s="107">
        <v>1.4</v>
      </c>
      <c r="P64" s="115">
        <v>10.8</v>
      </c>
      <c r="Q64" s="198">
        <v>1.1000000000000001</v>
      </c>
      <c r="R64" s="114">
        <v>-1.7</v>
      </c>
      <c r="S64" s="109">
        <v>379.12573684210531</v>
      </c>
    </row>
    <row r="65" spans="1:19" ht="14.25" customHeight="1">
      <c r="A65" s="69">
        <v>2023</v>
      </c>
      <c r="B65" s="70">
        <v>1</v>
      </c>
      <c r="C65" s="185"/>
      <c r="D65" s="73">
        <v>1.3270261674770412</v>
      </c>
      <c r="E65" s="76">
        <v>-1.3319300277801482</v>
      </c>
      <c r="F65" s="73">
        <v>3.5544090500050363</v>
      </c>
      <c r="G65" s="72">
        <v>0.8</v>
      </c>
      <c r="H65" s="78">
        <v>12.3</v>
      </c>
      <c r="I65" s="76">
        <v>-0.34302108020457522</v>
      </c>
      <c r="J65" s="79">
        <v>3.8136694386694314</v>
      </c>
      <c r="K65" s="156">
        <v>8.0372443026616498</v>
      </c>
      <c r="L65" s="78">
        <v>9.1552549116744704</v>
      </c>
      <c r="M65" s="73">
        <v>4.2542758008150328</v>
      </c>
      <c r="N65" s="72">
        <v>3.3933133661312453</v>
      </c>
      <c r="O65" s="71">
        <v>2.1</v>
      </c>
      <c r="P65" s="79">
        <v>11.2</v>
      </c>
      <c r="Q65" s="156">
        <v>1.3</v>
      </c>
      <c r="R65" s="78">
        <v>-1</v>
      </c>
      <c r="S65" s="73">
        <v>408.2235714285714</v>
      </c>
    </row>
    <row r="66" spans="1:19" ht="14.15" customHeight="1">
      <c r="A66" s="81"/>
      <c r="B66" s="82">
        <v>2</v>
      </c>
      <c r="C66" s="186">
        <v>0.28911905552428951</v>
      </c>
      <c r="D66" s="85">
        <v>0.62744874619382607</v>
      </c>
      <c r="E66" s="88">
        <v>-3.2761416134556853</v>
      </c>
      <c r="F66" s="85">
        <v>1.8873958792049672</v>
      </c>
      <c r="G66" s="84">
        <v>-0.1</v>
      </c>
      <c r="H66" s="90">
        <v>11.9</v>
      </c>
      <c r="I66" s="88">
        <v>-2.1653420113899369</v>
      </c>
      <c r="J66" s="91">
        <v>-0.54078126988166275</v>
      </c>
      <c r="K66" s="141">
        <v>8.3676406179057992</v>
      </c>
      <c r="L66" s="90">
        <v>9.7140801543643605</v>
      </c>
      <c r="M66" s="85">
        <v>3.959182032247166</v>
      </c>
      <c r="N66" s="84">
        <v>2.9824098698998824</v>
      </c>
      <c r="O66" s="83">
        <v>-0.55523035919137198</v>
      </c>
      <c r="P66" s="91">
        <v>11.2</v>
      </c>
      <c r="Q66" s="141">
        <v>-0.49157666178436499</v>
      </c>
      <c r="R66" s="90">
        <v>-0.7</v>
      </c>
      <c r="S66" s="85">
        <v>406.17845</v>
      </c>
    </row>
    <row r="67" spans="1:19" ht="14.25" customHeight="1">
      <c r="A67" s="93"/>
      <c r="B67" s="94">
        <v>3</v>
      </c>
      <c r="C67" s="187"/>
      <c r="D67" s="97">
        <v>-0.93579817577584823</v>
      </c>
      <c r="E67" s="100">
        <v>-6.2191114645493872</v>
      </c>
      <c r="F67" s="97">
        <v>-7.6685885480261557</v>
      </c>
      <c r="G67" s="96">
        <v>1.1000000000000001</v>
      </c>
      <c r="H67" s="102">
        <v>11.1</v>
      </c>
      <c r="I67" s="100">
        <v>0.3582165931043102</v>
      </c>
      <c r="J67" s="103">
        <v>-1.2711597759738291</v>
      </c>
      <c r="K67" s="172">
        <v>8.8084787609360706</v>
      </c>
      <c r="L67" s="102">
        <v>10.1404011466377</v>
      </c>
      <c r="M67" s="97">
        <v>3.5054365616367544</v>
      </c>
      <c r="N67" s="96">
        <v>2.3709291965583024</v>
      </c>
      <c r="O67" s="95">
        <v>0.61468632384000799</v>
      </c>
      <c r="P67" s="103">
        <v>11.2</v>
      </c>
      <c r="Q67" s="172">
        <v>-0.46658915929973499</v>
      </c>
      <c r="R67" s="102">
        <v>0.1</v>
      </c>
      <c r="S67" s="97">
        <v>400.78152173913043</v>
      </c>
    </row>
    <row r="68" spans="1:19" ht="14.25" customHeight="1">
      <c r="A68" s="81"/>
      <c r="B68" s="82">
        <v>4</v>
      </c>
      <c r="C68" s="188"/>
      <c r="D68" s="85">
        <v>-5.5426905659206049E-2</v>
      </c>
      <c r="E68" s="88">
        <v>-2.6900435917513454</v>
      </c>
      <c r="F68" s="85">
        <v>2.4597046799264888</v>
      </c>
      <c r="G68" s="84">
        <v>0.3</v>
      </c>
      <c r="H68" s="90">
        <v>9.9</v>
      </c>
      <c r="I68" s="88">
        <v>-0.35693798202560689</v>
      </c>
      <c r="J68" s="91">
        <v>-4.0095787793196669</v>
      </c>
      <c r="K68" s="141">
        <v>8.6597088797411494</v>
      </c>
      <c r="L68" s="90">
        <v>9.5987792750036292</v>
      </c>
      <c r="M68" s="85">
        <v>2.9562828146024289</v>
      </c>
      <c r="N68" s="84">
        <v>1.9382255156057404</v>
      </c>
      <c r="O68" s="83">
        <v>0.67814447126950395</v>
      </c>
      <c r="P68" s="91">
        <v>10.8</v>
      </c>
      <c r="Q68" s="141">
        <v>0.36791517563714599</v>
      </c>
      <c r="R68" s="90">
        <v>0.8</v>
      </c>
      <c r="S68" s="85">
        <v>399.79627777777773</v>
      </c>
    </row>
    <row r="69" spans="1:19" ht="14.25" customHeight="1">
      <c r="A69" s="81"/>
      <c r="B69" s="82">
        <v>5</v>
      </c>
      <c r="C69" s="186">
        <v>-0.39367205671253513</v>
      </c>
      <c r="D69" s="85">
        <v>-0.79520310521157267</v>
      </c>
      <c r="E69" s="88">
        <v>1.1890826509046937</v>
      </c>
      <c r="F69" s="85">
        <v>-10.445411052030229</v>
      </c>
      <c r="G69" s="84">
        <v>0.1</v>
      </c>
      <c r="H69" s="90">
        <v>8.6999999999999993</v>
      </c>
      <c r="I69" s="88">
        <v>-4.3817565406512049</v>
      </c>
      <c r="J69" s="91">
        <v>-8.6866218692730595</v>
      </c>
      <c r="K69" s="141">
        <v>8.5247377029714198</v>
      </c>
      <c r="L69" s="90">
        <v>9.1517215137452705</v>
      </c>
      <c r="M69" s="85">
        <v>2.8270568824127817</v>
      </c>
      <c r="N69" s="84">
        <v>2.0231890145346432</v>
      </c>
      <c r="O69" s="83">
        <v>0.21293313601005201</v>
      </c>
      <c r="P69" s="91">
        <v>10.3</v>
      </c>
      <c r="Q69" s="141">
        <v>0.100550431392366</v>
      </c>
      <c r="R69" s="90">
        <v>1.5</v>
      </c>
      <c r="S69" s="85">
        <v>373.5005000000001</v>
      </c>
    </row>
    <row r="70" spans="1:19" ht="14.25" customHeight="1">
      <c r="A70" s="93"/>
      <c r="B70" s="94">
        <v>6</v>
      </c>
      <c r="C70" s="187"/>
      <c r="D70" s="97">
        <v>-0.32218760335711583</v>
      </c>
      <c r="E70" s="100">
        <v>-0.34799355183785519</v>
      </c>
      <c r="F70" s="97">
        <v>0.45467404708148251</v>
      </c>
      <c r="G70" s="96">
        <v>-0.2</v>
      </c>
      <c r="H70" s="102">
        <v>7.6</v>
      </c>
      <c r="I70" s="100">
        <v>0.38132191597539666</v>
      </c>
      <c r="J70" s="103">
        <v>-9.0440686185366932</v>
      </c>
      <c r="K70" s="172">
        <v>8.52758465277625</v>
      </c>
      <c r="L70" s="102">
        <v>8.98334466391292</v>
      </c>
      <c r="M70" s="97">
        <v>3.0255952828975641</v>
      </c>
      <c r="N70" s="96">
        <v>2.2253031533810086</v>
      </c>
      <c r="O70" s="95">
        <v>0.95924977174994797</v>
      </c>
      <c r="P70" s="103">
        <v>10.199999999999999</v>
      </c>
      <c r="Q70" s="172">
        <v>1.1136517591197299</v>
      </c>
      <c r="R70" s="102">
        <v>2.5</v>
      </c>
      <c r="S70" s="97">
        <v>380.04240000000004</v>
      </c>
    </row>
    <row r="71" spans="1:19" ht="14.25" customHeight="1">
      <c r="A71" s="81"/>
      <c r="B71" s="82">
        <v>7</v>
      </c>
      <c r="C71" s="188"/>
      <c r="D71" s="192">
        <v>2.2132750475559515</v>
      </c>
      <c r="E71" s="88">
        <v>0.84897307879205908</v>
      </c>
      <c r="F71" s="85">
        <v>1.611153101316698</v>
      </c>
      <c r="G71" s="84">
        <v>0.4</v>
      </c>
      <c r="H71" s="90">
        <v>6.5</v>
      </c>
      <c r="I71" s="88">
        <v>1.1596134621792542</v>
      </c>
      <c r="J71" s="91">
        <v>-8.9442111577684447</v>
      </c>
      <c r="K71" s="141">
        <v>8.7722140467169041</v>
      </c>
      <c r="L71" s="90">
        <v>9.3460567653199274</v>
      </c>
      <c r="M71" s="85">
        <v>2.9749224565549293</v>
      </c>
      <c r="N71" s="84">
        <v>2.0205575322951974</v>
      </c>
      <c r="O71" s="83">
        <v>0.40027300606966199</v>
      </c>
      <c r="P71" s="91">
        <v>9.4</v>
      </c>
      <c r="Q71" s="141">
        <v>4.8506192523212199E-2</v>
      </c>
      <c r="R71" s="90">
        <v>2.7</v>
      </c>
      <c r="S71" s="85">
        <v>383.07071428571425</v>
      </c>
    </row>
    <row r="72" spans="1:19" ht="14.25" customHeight="1">
      <c r="A72" s="93"/>
      <c r="B72" s="94">
        <v>8</v>
      </c>
      <c r="C72" s="186">
        <v>0.5699657080847409</v>
      </c>
      <c r="D72" s="97">
        <v>-0.64798384625577299</v>
      </c>
      <c r="E72" s="100">
        <v>-0.23177403272993669</v>
      </c>
      <c r="F72" s="97">
        <v>1.5596552767820349</v>
      </c>
      <c r="G72" s="96">
        <v>0.1</v>
      </c>
      <c r="H72" s="102">
        <v>5.3</v>
      </c>
      <c r="I72" s="100">
        <v>2.3255813953488413</v>
      </c>
      <c r="J72" s="103">
        <v>-6.2190556696051225</v>
      </c>
      <c r="K72" s="172">
        <v>8.9956512830772741</v>
      </c>
      <c r="L72" s="102">
        <v>9.6120383234041018</v>
      </c>
      <c r="M72" s="97">
        <v>2.9103500239430424</v>
      </c>
      <c r="N72" s="96">
        <v>1.7185654950054863</v>
      </c>
      <c r="O72" s="95">
        <v>4.6394033339769401E-2</v>
      </c>
      <c r="P72" s="103">
        <v>8</v>
      </c>
      <c r="Q72" s="172">
        <v>-6.4757731537923302E-2</v>
      </c>
      <c r="R72" s="102">
        <v>2.6</v>
      </c>
      <c r="S72" s="97">
        <v>378.67523809523817</v>
      </c>
    </row>
    <row r="73" spans="1:19" ht="14.25" customHeight="1">
      <c r="A73" s="93"/>
      <c r="B73" s="94">
        <v>9</v>
      </c>
      <c r="C73" s="187"/>
      <c r="D73" s="97">
        <v>0.25152024779018234</v>
      </c>
      <c r="E73" s="100">
        <v>-0.57144595759124339</v>
      </c>
      <c r="F73" s="97">
        <v>6.4327824477401929</v>
      </c>
      <c r="G73" s="96">
        <v>0.7</v>
      </c>
      <c r="H73" s="102">
        <v>5.0999999999999996</v>
      </c>
      <c r="I73" s="100">
        <v>1.912181303116145</v>
      </c>
      <c r="J73" s="103">
        <v>-4.4661717665519962</v>
      </c>
      <c r="K73" s="172">
        <v>8.9130085719370999</v>
      </c>
      <c r="L73" s="102">
        <v>9.624144916498901</v>
      </c>
      <c r="M73" s="97">
        <v>3.0122468710240158</v>
      </c>
      <c r="N73" s="96">
        <v>2.0343425189360387</v>
      </c>
      <c r="O73" s="95">
        <v>1.4878252348383001</v>
      </c>
      <c r="P73" s="103">
        <v>8.9</v>
      </c>
      <c r="Q73" s="172">
        <v>0.80958070362837598</v>
      </c>
      <c r="R73" s="102">
        <v>3.6</v>
      </c>
      <c r="S73" s="97">
        <v>375.16047619047612</v>
      </c>
    </row>
    <row r="74" spans="1:19" ht="14.25" customHeight="1">
      <c r="A74" s="81"/>
      <c r="B74" s="82">
        <v>10</v>
      </c>
      <c r="C74" s="188"/>
      <c r="D74" s="85">
        <v>0.99388355337570733</v>
      </c>
      <c r="E74" s="88">
        <v>9.4432850108839403</v>
      </c>
      <c r="F74" s="85">
        <v>-4.2321512809685435</v>
      </c>
      <c r="G74" s="96">
        <v>0.4</v>
      </c>
      <c r="H74" s="102">
        <v>5</v>
      </c>
      <c r="I74" s="88">
        <v>1.0044854381199064</v>
      </c>
      <c r="J74" s="91">
        <v>-5.964004234795917</v>
      </c>
      <c r="K74" s="141">
        <v>8.8864690786627207</v>
      </c>
      <c r="L74" s="90">
        <v>9.783292926229608</v>
      </c>
      <c r="M74" s="85">
        <v>3.0992949637925316</v>
      </c>
      <c r="N74" s="84">
        <v>2.0707976320931465</v>
      </c>
      <c r="O74" s="83">
        <v>-0.30301201831305402</v>
      </c>
      <c r="P74" s="91">
        <v>8.6999999999999993</v>
      </c>
      <c r="Q74" s="141">
        <v>-0.740925488208521</v>
      </c>
      <c r="R74" s="90">
        <v>3.5</v>
      </c>
      <c r="S74" s="85">
        <v>359.91089999999997</v>
      </c>
    </row>
    <row r="75" spans="1:19" ht="14.25" customHeight="1">
      <c r="A75" s="93"/>
      <c r="B75" s="94">
        <v>11</v>
      </c>
      <c r="C75" s="186">
        <v>0.41095849913550531</v>
      </c>
      <c r="D75" s="97">
        <v>1.0469671799370861</v>
      </c>
      <c r="E75" s="100">
        <v>4.5642078113931728</v>
      </c>
      <c r="F75" s="97">
        <v>1.8247183774140918</v>
      </c>
      <c r="G75" s="96">
        <v>0.7</v>
      </c>
      <c r="H75" s="102">
        <v>4.8</v>
      </c>
      <c r="I75" s="100">
        <v>-1.0507880910683109</v>
      </c>
      <c r="J75" s="103">
        <v>-7.2902015939990576</v>
      </c>
      <c r="K75" s="172">
        <v>8.7324121337560143</v>
      </c>
      <c r="L75" s="102">
        <v>9.7217625680618234</v>
      </c>
      <c r="M75" s="97">
        <v>3.7575355128524279</v>
      </c>
      <c r="N75" s="96">
        <v>2.874295710011876</v>
      </c>
      <c r="O75" s="95">
        <v>5.68287567998427E-2</v>
      </c>
      <c r="P75" s="103">
        <v>8.3000000000000007</v>
      </c>
      <c r="Q75" s="172">
        <v>-0.68371195506120597</v>
      </c>
      <c r="R75" s="102">
        <v>3.3</v>
      </c>
      <c r="S75" s="97">
        <v>371.05166666666673</v>
      </c>
    </row>
    <row r="76" spans="1:19" ht="14.25" customHeight="1" thickBot="1">
      <c r="A76" s="105"/>
      <c r="B76" s="106">
        <v>12</v>
      </c>
      <c r="C76" s="190"/>
      <c r="D76" s="109">
        <v>-0.71330678358197952</v>
      </c>
      <c r="E76" s="112">
        <v>-1.888897648959853</v>
      </c>
      <c r="F76" s="109">
        <v>-3.7682585170136007</v>
      </c>
      <c r="G76" s="107">
        <v>-0.5</v>
      </c>
      <c r="H76" s="114">
        <v>3.9</v>
      </c>
      <c r="I76" s="112">
        <v>0.65739570164349281</v>
      </c>
      <c r="J76" s="115">
        <v>-0.68604216040912824</v>
      </c>
      <c r="K76" s="198">
        <v>8.4756393474728693</v>
      </c>
      <c r="L76" s="114">
        <v>9.3557969884880361</v>
      </c>
      <c r="M76" s="109">
        <v>3.5656307232777573</v>
      </c>
      <c r="N76" s="108">
        <v>2.8767194293468634</v>
      </c>
      <c r="O76" s="107">
        <v>1.69111301585316</v>
      </c>
      <c r="P76" s="115">
        <v>7.7</v>
      </c>
      <c r="Q76" s="198">
        <v>2.23980545209246</v>
      </c>
      <c r="R76" s="114">
        <v>3.6</v>
      </c>
      <c r="S76" s="109">
        <v>380.75026315789472</v>
      </c>
    </row>
    <row r="77" spans="1:19" ht="14.25" customHeight="1">
      <c r="A77" s="69">
        <v>2024</v>
      </c>
      <c r="B77" s="70">
        <v>1</v>
      </c>
      <c r="C77" s="185"/>
      <c r="D77" s="73">
        <v>2.3959573926329858</v>
      </c>
      <c r="E77" s="76">
        <v>6.3211681857200164</v>
      </c>
      <c r="F77" s="73">
        <v>1.1642260701067997</v>
      </c>
      <c r="G77" s="72">
        <v>0.67300079176562111</v>
      </c>
      <c r="H77" s="78">
        <v>3.7959183673469399</v>
      </c>
      <c r="I77" s="76">
        <v>0.8352172820899062</v>
      </c>
      <c r="J77" s="79">
        <v>0.48814068464859695</v>
      </c>
      <c r="K77" s="156">
        <v>8.4356310785176642</v>
      </c>
      <c r="L77" s="78">
        <v>9.1475035080747382</v>
      </c>
      <c r="M77" s="73">
        <v>3.3882075174606507</v>
      </c>
      <c r="N77" s="72">
        <v>2.9403251726778157</v>
      </c>
      <c r="O77" s="71">
        <v>0.75550104645889504</v>
      </c>
      <c r="P77" s="79">
        <v>6.1889274532177696</v>
      </c>
      <c r="Q77" s="156">
        <v>8.5872149515786603E-2</v>
      </c>
      <c r="R77" s="78">
        <v>2.30208288006388</v>
      </c>
      <c r="S77" s="73">
        <v>378.49099999999999</v>
      </c>
    </row>
    <row r="78" spans="1:19" ht="14.15" customHeight="1">
      <c r="A78" s="81"/>
      <c r="B78" s="82">
        <v>2</v>
      </c>
      <c r="C78" s="186">
        <v>2.2527026470506417</v>
      </c>
      <c r="D78" s="85">
        <v>4.0992191218035767</v>
      </c>
      <c r="E78" s="88">
        <v>8.7745823610337901</v>
      </c>
      <c r="F78" s="85">
        <v>7.9113721504001422</v>
      </c>
      <c r="G78" s="84">
        <v>0.58985450255601979</v>
      </c>
      <c r="H78" s="90">
        <v>4.4827938323291905</v>
      </c>
      <c r="I78" s="88">
        <v>2.9208444914990306</v>
      </c>
      <c r="J78" s="91">
        <v>5.712275315038684</v>
      </c>
      <c r="K78" s="141">
        <v>8.504256718562635</v>
      </c>
      <c r="L78" s="90">
        <v>9.2843207900569844</v>
      </c>
      <c r="M78" s="85">
        <v>3.2485251046122432</v>
      </c>
      <c r="N78" s="84">
        <v>3.094590282967502</v>
      </c>
      <c r="O78" s="83">
        <v>-0.30056086228054102</v>
      </c>
      <c r="P78" s="91">
        <v>6.4608681578892204</v>
      </c>
      <c r="Q78" s="141">
        <v>-0.88300176903428595</v>
      </c>
      <c r="R78" s="90">
        <v>1.89966866808187</v>
      </c>
      <c r="S78" s="85">
        <v>376.96880952380951</v>
      </c>
    </row>
    <row r="79" spans="1:19" ht="14.25" customHeight="1">
      <c r="A79" s="93"/>
      <c r="B79" s="94">
        <v>3</v>
      </c>
      <c r="C79" s="187"/>
      <c r="D79" s="97">
        <v>0.50803476007432735</v>
      </c>
      <c r="E79" s="100">
        <v>-2.5549704591627087</v>
      </c>
      <c r="F79" s="97">
        <v>4.6136491930674817</v>
      </c>
      <c r="G79" s="96">
        <v>0.37138389366693225</v>
      </c>
      <c r="H79" s="102">
        <v>3.7373737373737503</v>
      </c>
      <c r="I79" s="100">
        <v>2.9529226673121078</v>
      </c>
      <c r="J79" s="103">
        <v>8.4454076104276901</v>
      </c>
      <c r="K79" s="172">
        <v>8.6777779966085955</v>
      </c>
      <c r="L79" s="102">
        <v>9.5891399807897155</v>
      </c>
      <c r="M79" s="97">
        <v>3.2113302896151774</v>
      </c>
      <c r="N79" s="96">
        <v>3.3592585133449093</v>
      </c>
      <c r="O79" s="95">
        <v>1.01838994318488</v>
      </c>
      <c r="P79" s="103">
        <v>6.8880288375499097</v>
      </c>
      <c r="Q79" s="172">
        <v>0.63823085019862902</v>
      </c>
      <c r="R79" s="102">
        <v>3.0307541192368999</v>
      </c>
      <c r="S79" s="97">
        <v>393.51985000000002</v>
      </c>
    </row>
    <row r="80" spans="1:19" ht="14.25" customHeight="1">
      <c r="A80" s="81"/>
      <c r="B80" s="82">
        <v>4</v>
      </c>
      <c r="C80" s="188"/>
      <c r="D80" s="85">
        <v>3.4858462673582835</v>
      </c>
      <c r="E80" s="88">
        <v>6.0839995632735011</v>
      </c>
      <c r="F80" s="85">
        <v>-1.0988236581718325</v>
      </c>
      <c r="G80" s="84">
        <v>0.52580331061342633</v>
      </c>
      <c r="H80" s="90">
        <v>3.9677744209466237</v>
      </c>
      <c r="I80" s="88">
        <v>3.0386740331491913</v>
      </c>
      <c r="J80" s="91">
        <v>12.140983816286056</v>
      </c>
      <c r="K80" s="141">
        <v>8.5237837145473581</v>
      </c>
      <c r="L80" s="90">
        <v>9.2422333947491691</v>
      </c>
      <c r="M80" s="85">
        <v>3.5383441264440707</v>
      </c>
      <c r="N80" s="84">
        <v>3.6924214384021603</v>
      </c>
      <c r="O80" s="83">
        <v>0.42059589995999702</v>
      </c>
      <c r="P80" s="91">
        <v>6.6145945260439198</v>
      </c>
      <c r="Q80" s="141">
        <v>-0.106277261700383</v>
      </c>
      <c r="R80" s="90">
        <v>2.5439809872949999</v>
      </c>
      <c r="S80" s="85">
        <v>430.1157142857142</v>
      </c>
    </row>
    <row r="81" spans="1:19" ht="14.25" customHeight="1">
      <c r="A81" s="81"/>
      <c r="B81" s="82">
        <v>5</v>
      </c>
      <c r="C81" s="186"/>
      <c r="D81" s="85">
        <v>1.1471621223950956</v>
      </c>
      <c r="E81" s="88">
        <v>-2.205444389180411</v>
      </c>
      <c r="F81" s="85">
        <v>6.9450205079774951</v>
      </c>
      <c r="G81" s="84">
        <v>0.27121270825261057</v>
      </c>
      <c r="H81" s="90">
        <v>4.1343929182174888</v>
      </c>
      <c r="I81" s="88">
        <v>0.69020592094004574</v>
      </c>
      <c r="J81" s="91">
        <v>18.089376505218112</v>
      </c>
      <c r="K81" s="141">
        <v>8.3128804231685614</v>
      </c>
      <c r="L81" s="90">
        <v>8.575840749104092</v>
      </c>
      <c r="M81" s="85">
        <v>3.0534304273387436</v>
      </c>
      <c r="N81" s="84">
        <v>3.2921028169711875</v>
      </c>
      <c r="O81" s="83">
        <v>0.46753519825954998</v>
      </c>
      <c r="P81" s="91">
        <v>6.8854607184882104</v>
      </c>
      <c r="Q81" s="141">
        <v>0.20293862867455401</v>
      </c>
      <c r="R81" s="90">
        <v>2.6488684560469902</v>
      </c>
      <c r="S81" s="85">
        <v>459.447</v>
      </c>
    </row>
    <row r="82" spans="1:19" ht="14.25" customHeight="1">
      <c r="A82" s="93"/>
      <c r="B82" s="94">
        <v>6</v>
      </c>
      <c r="C82" s="187"/>
      <c r="D82" s="97"/>
      <c r="E82" s="100"/>
      <c r="F82" s="97"/>
      <c r="G82" s="96"/>
      <c r="H82" s="102"/>
      <c r="I82" s="100"/>
      <c r="J82" s="103"/>
      <c r="K82" s="172"/>
      <c r="L82" s="102"/>
      <c r="M82" s="97"/>
      <c r="N82" s="96"/>
      <c r="O82" s="95"/>
      <c r="P82" s="103"/>
      <c r="Q82" s="172"/>
      <c r="R82" s="102"/>
      <c r="S82" s="97">
        <v>437.33579999999995</v>
      </c>
    </row>
    <row r="83" spans="1:19" ht="14.25" customHeight="1">
      <c r="A83" s="81"/>
      <c r="B83" s="82">
        <v>7</v>
      </c>
      <c r="C83" s="188"/>
      <c r="D83" s="192"/>
      <c r="E83" s="88"/>
      <c r="F83" s="85"/>
      <c r="G83" s="84"/>
      <c r="H83" s="90"/>
      <c r="I83" s="88"/>
      <c r="J83" s="91"/>
      <c r="K83" s="141"/>
      <c r="L83" s="90"/>
      <c r="M83" s="85"/>
      <c r="N83" s="84"/>
      <c r="O83" s="83"/>
      <c r="P83" s="91"/>
      <c r="Q83" s="141"/>
      <c r="R83" s="90"/>
      <c r="S83" s="85"/>
    </row>
    <row r="84" spans="1:19" ht="14.25" customHeight="1">
      <c r="A84" s="93"/>
      <c r="B84" s="94">
        <v>8</v>
      </c>
      <c r="C84" s="186"/>
      <c r="D84" s="97"/>
      <c r="E84" s="100"/>
      <c r="F84" s="97"/>
      <c r="G84" s="96"/>
      <c r="H84" s="102"/>
      <c r="I84" s="100"/>
      <c r="J84" s="103"/>
      <c r="K84" s="172"/>
      <c r="L84" s="102"/>
      <c r="M84" s="97"/>
      <c r="N84" s="96"/>
      <c r="O84" s="95"/>
      <c r="P84" s="103"/>
      <c r="Q84" s="172"/>
      <c r="R84" s="102"/>
      <c r="S84" s="97"/>
    </row>
    <row r="85" spans="1:19" ht="14.25" customHeight="1">
      <c r="A85" s="93"/>
      <c r="B85" s="94">
        <v>9</v>
      </c>
      <c r="C85" s="187"/>
      <c r="D85" s="97"/>
      <c r="E85" s="100"/>
      <c r="F85" s="97"/>
      <c r="G85" s="96"/>
      <c r="H85" s="102"/>
      <c r="I85" s="100"/>
      <c r="J85" s="103"/>
      <c r="K85" s="172"/>
      <c r="L85" s="102"/>
      <c r="M85" s="97"/>
      <c r="N85" s="96"/>
      <c r="O85" s="95"/>
      <c r="P85" s="103"/>
      <c r="Q85" s="172"/>
      <c r="R85" s="102"/>
      <c r="S85" s="97"/>
    </row>
    <row r="86" spans="1:19" ht="14.25" customHeight="1">
      <c r="A86" s="81"/>
      <c r="B86" s="82">
        <v>10</v>
      </c>
      <c r="C86" s="188"/>
      <c r="D86" s="85"/>
      <c r="E86" s="88"/>
      <c r="F86" s="85"/>
      <c r="G86" s="96"/>
      <c r="H86" s="102"/>
      <c r="I86" s="88"/>
      <c r="J86" s="91"/>
      <c r="K86" s="141"/>
      <c r="L86" s="90"/>
      <c r="M86" s="85"/>
      <c r="N86" s="84"/>
      <c r="O86" s="83"/>
      <c r="P86" s="91"/>
      <c r="Q86" s="141"/>
      <c r="R86" s="90"/>
      <c r="S86" s="85"/>
    </row>
    <row r="87" spans="1:19" ht="14.25" customHeight="1">
      <c r="A87" s="93"/>
      <c r="B87" s="94">
        <v>11</v>
      </c>
      <c r="C87" s="186"/>
      <c r="D87" s="97"/>
      <c r="E87" s="100"/>
      <c r="F87" s="97"/>
      <c r="G87" s="96"/>
      <c r="H87" s="102"/>
      <c r="I87" s="100"/>
      <c r="J87" s="103"/>
      <c r="K87" s="172"/>
      <c r="L87" s="102"/>
      <c r="M87" s="97"/>
      <c r="N87" s="96"/>
      <c r="O87" s="95"/>
      <c r="P87" s="103"/>
      <c r="Q87" s="172"/>
      <c r="R87" s="102"/>
      <c r="S87" s="97"/>
    </row>
    <row r="88" spans="1:19" ht="14.25" customHeight="1" thickBot="1">
      <c r="A88" s="105"/>
      <c r="B88" s="106">
        <v>12</v>
      </c>
      <c r="C88" s="190"/>
      <c r="D88" s="109"/>
      <c r="E88" s="112"/>
      <c r="F88" s="109"/>
      <c r="G88" s="107"/>
      <c r="H88" s="114"/>
      <c r="I88" s="112"/>
      <c r="J88" s="115"/>
      <c r="K88" s="198"/>
      <c r="L88" s="114"/>
      <c r="M88" s="109"/>
      <c r="N88" s="108"/>
      <c r="O88" s="107"/>
      <c r="P88" s="115"/>
      <c r="Q88" s="198"/>
      <c r="R88" s="114"/>
      <c r="S88" s="109"/>
    </row>
    <row r="89" spans="1:19" ht="14.25" customHeight="1">
      <c r="A89" s="221"/>
      <c r="B89" s="221"/>
      <c r="C89" s="261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</row>
    <row r="90" spans="1:19">
      <c r="A90" s="212" t="s">
        <v>96</v>
      </c>
      <c r="B90" s="262"/>
      <c r="C90" s="262"/>
      <c r="D90" s="262"/>
      <c r="E90" s="262"/>
      <c r="F90" s="262"/>
      <c r="G90" s="263"/>
      <c r="H90" s="263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</row>
    <row r="91" spans="1:19">
      <c r="A91" s="212" t="s">
        <v>94</v>
      </c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</row>
    <row r="92" spans="1:19">
      <c r="A92" s="212" t="s">
        <v>42</v>
      </c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64"/>
      <c r="N92" s="212"/>
      <c r="O92" s="212"/>
      <c r="P92" s="212"/>
      <c r="Q92" s="212"/>
      <c r="R92" s="212"/>
      <c r="S92" s="212"/>
    </row>
    <row r="93" spans="1:19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</row>
    <row r="94" spans="1:19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</row>
    <row r="95" spans="1:19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64"/>
      <c r="N95" s="212"/>
      <c r="O95" s="212"/>
      <c r="P95" s="212"/>
      <c r="Q95" s="212"/>
      <c r="R95" s="212"/>
      <c r="S95" s="212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9"/>
  <sheetViews>
    <sheetView view="pageBreakPreview" zoomScale="85" zoomScaleNormal="115" zoomScaleSheetLayoutView="85" workbookViewId="0">
      <selection activeCell="T36" sqref="T36"/>
    </sheetView>
  </sheetViews>
  <sheetFormatPr defaultColWidth="8.90625" defaultRowHeight="13"/>
  <cols>
    <col min="1" max="1" width="5.08984375" style="46" customWidth="1"/>
    <col min="2" max="2" width="2.90625" style="46" customWidth="1"/>
    <col min="3" max="6" width="8.6328125" style="46" customWidth="1"/>
    <col min="7" max="7" width="9.7265625" style="46" customWidth="1"/>
    <col min="8" max="13" width="8.7265625" style="46" customWidth="1"/>
    <col min="14" max="15" width="7.6328125" style="46" customWidth="1"/>
    <col min="16" max="17" width="9.7265625" style="46" customWidth="1"/>
    <col min="18" max="16384" width="8.90625" style="46"/>
  </cols>
  <sheetData>
    <row r="1" spans="1:31" ht="14.25" customHeight="1">
      <c r="A1" s="206" t="s">
        <v>0</v>
      </c>
      <c r="B1" s="207" t="s">
        <v>1</v>
      </c>
      <c r="C1" s="211" t="s">
        <v>97</v>
      </c>
      <c r="D1" s="210"/>
      <c r="E1" s="211" t="s">
        <v>98</v>
      </c>
      <c r="F1" s="210"/>
      <c r="G1" s="208" t="s">
        <v>43</v>
      </c>
      <c r="H1" s="211" t="s">
        <v>44</v>
      </c>
      <c r="I1" s="210"/>
      <c r="J1" s="211" t="s">
        <v>45</v>
      </c>
      <c r="K1" s="210"/>
      <c r="L1" s="211" t="s">
        <v>46</v>
      </c>
      <c r="M1" s="210"/>
      <c r="N1" s="211" t="s">
        <v>47</v>
      </c>
      <c r="O1" s="210"/>
      <c r="P1" s="208" t="s">
        <v>48</v>
      </c>
      <c r="Q1" s="207" t="s">
        <v>49</v>
      </c>
    </row>
    <row r="2" spans="1:31" ht="14.25" customHeight="1">
      <c r="A2" s="213"/>
      <c r="B2" s="214"/>
      <c r="C2" s="221"/>
      <c r="D2" s="214"/>
      <c r="E2" s="216"/>
      <c r="F2" s="223"/>
      <c r="G2" s="215" t="s">
        <v>50</v>
      </c>
      <c r="H2" s="217" t="s">
        <v>100</v>
      </c>
      <c r="I2" s="218"/>
      <c r="J2" s="217" t="s">
        <v>99</v>
      </c>
      <c r="K2" s="218"/>
      <c r="L2" s="217" t="s">
        <v>99</v>
      </c>
      <c r="M2" s="218"/>
      <c r="N2" s="213"/>
      <c r="O2" s="214"/>
      <c r="P2" s="224"/>
      <c r="Q2" s="214"/>
    </row>
    <row r="3" spans="1:31" ht="14" customHeight="1" thickBot="1">
      <c r="A3" s="213"/>
      <c r="B3" s="214"/>
      <c r="C3" s="229" t="s">
        <v>26</v>
      </c>
      <c r="D3" s="230" t="s">
        <v>26</v>
      </c>
      <c r="E3" s="228" t="s">
        <v>26</v>
      </c>
      <c r="F3" s="230" t="s">
        <v>26</v>
      </c>
      <c r="G3" s="227" t="s">
        <v>101</v>
      </c>
      <c r="H3" s="228" t="s">
        <v>51</v>
      </c>
      <c r="I3" s="230" t="s">
        <v>26</v>
      </c>
      <c r="J3" s="228" t="s">
        <v>51</v>
      </c>
      <c r="K3" s="230" t="s">
        <v>26</v>
      </c>
      <c r="L3" s="228" t="s">
        <v>51</v>
      </c>
      <c r="M3" s="230" t="s">
        <v>27</v>
      </c>
      <c r="N3" s="228" t="s">
        <v>51</v>
      </c>
      <c r="O3" s="230" t="s">
        <v>51</v>
      </c>
      <c r="P3" s="227" t="s">
        <v>51</v>
      </c>
      <c r="Q3" s="230" t="s">
        <v>51</v>
      </c>
    </row>
    <row r="4" spans="1:31">
      <c r="A4" s="69"/>
      <c r="B4" s="70"/>
      <c r="C4" s="197"/>
      <c r="D4" s="196" t="s">
        <v>32</v>
      </c>
      <c r="E4" s="265"/>
      <c r="F4" s="196" t="s">
        <v>32</v>
      </c>
      <c r="G4" s="193" t="s">
        <v>31</v>
      </c>
      <c r="H4" s="197" t="s">
        <v>52</v>
      </c>
      <c r="I4" s="196"/>
      <c r="J4" s="197" t="s">
        <v>52</v>
      </c>
      <c r="K4" s="196"/>
      <c r="L4" s="197" t="s">
        <v>52</v>
      </c>
      <c r="M4" s="196"/>
      <c r="N4" s="197" t="s">
        <v>52</v>
      </c>
      <c r="O4" s="196"/>
      <c r="P4" s="193" t="s">
        <v>32</v>
      </c>
      <c r="Q4" s="31" t="s">
        <v>32</v>
      </c>
    </row>
    <row r="5" spans="1:31" hidden="1">
      <c r="A5" s="47">
        <v>2014</v>
      </c>
      <c r="B5" s="266"/>
      <c r="C5" s="144" t="s">
        <v>35</v>
      </c>
      <c r="D5" s="267" t="e">
        <f>#REF!</f>
        <v>#REF!</v>
      </c>
      <c r="E5" s="144" t="s">
        <v>35</v>
      </c>
      <c r="F5" s="267" t="e">
        <f>#REF!</f>
        <v>#REF!</v>
      </c>
      <c r="G5" s="268">
        <v>570.00590361445802</v>
      </c>
      <c r="H5" s="14" t="e">
        <f>SUM(#REF!)</f>
        <v>#REF!</v>
      </c>
      <c r="I5" s="269">
        <v>-2.1</v>
      </c>
      <c r="J5" s="14" t="e">
        <f>SUM(#REF!)</f>
        <v>#REF!</v>
      </c>
      <c r="K5" s="269">
        <v>-8.1656566718521617</v>
      </c>
      <c r="L5" s="14" t="e">
        <f>SUM(#REF!)</f>
        <v>#REF!</v>
      </c>
      <c r="M5" s="269">
        <v>223.6</v>
      </c>
      <c r="N5" s="14">
        <v>-4287.966966033925</v>
      </c>
      <c r="O5" s="267" t="s">
        <v>35</v>
      </c>
      <c r="P5" s="10">
        <v>40446.93</v>
      </c>
      <c r="Q5" s="270">
        <v>151968.59464154925</v>
      </c>
    </row>
    <row r="6" spans="1:31" hidden="1">
      <c r="A6" s="47">
        <v>2015</v>
      </c>
      <c r="B6" s="266"/>
      <c r="C6" s="144" t="s">
        <v>35</v>
      </c>
      <c r="D6" s="267" t="e">
        <f>#REF!</f>
        <v>#REF!</v>
      </c>
      <c r="E6" s="144" t="s">
        <v>35</v>
      </c>
      <c r="F6" s="267" t="e">
        <f>#REF!</f>
        <v>#REF!</v>
      </c>
      <c r="G6" s="268">
        <v>654.24900000000002</v>
      </c>
      <c r="H6" s="14">
        <v>62035.090309759951</v>
      </c>
      <c r="I6" s="269">
        <v>-17.357836501818635</v>
      </c>
      <c r="J6" s="14">
        <v>58608.965864558464</v>
      </c>
      <c r="K6" s="269">
        <v>-14.562756746406901</v>
      </c>
      <c r="L6" s="14">
        <v>3426.124445201488</v>
      </c>
      <c r="M6" s="269">
        <v>-47.011989172237293</v>
      </c>
      <c r="N6" s="14">
        <v>-5647.4714842462017</v>
      </c>
      <c r="O6" s="267" t="s">
        <v>35</v>
      </c>
      <c r="P6" s="10">
        <v>38642.55871094</v>
      </c>
      <c r="Q6" s="270" t="e">
        <f>#REF!</f>
        <v>#REF!</v>
      </c>
    </row>
    <row r="7" spans="1:31" hidden="1">
      <c r="A7" s="57">
        <v>2016</v>
      </c>
      <c r="B7" s="117"/>
      <c r="C7" s="144" t="s">
        <v>35</v>
      </c>
      <c r="D7" s="87" t="e">
        <f>#REF!</f>
        <v>#REF!</v>
      </c>
      <c r="E7" s="144" t="s">
        <v>35</v>
      </c>
      <c r="F7" s="87" t="e">
        <f>#REF!</f>
        <v>#REF!</v>
      </c>
      <c r="G7" s="271">
        <v>676.83242063492003</v>
      </c>
      <c r="H7" s="119">
        <v>60718.332353969781</v>
      </c>
      <c r="I7" s="120">
        <v>-2.1226018197365359</v>
      </c>
      <c r="J7" s="119">
        <v>55854.733590976466</v>
      </c>
      <c r="K7" s="120">
        <v>-4.6993360707760168</v>
      </c>
      <c r="L7" s="119">
        <v>4863.5987629933134</v>
      </c>
      <c r="M7" s="120">
        <v>41.956278611102469</v>
      </c>
      <c r="N7" s="119">
        <v>-4974.10261622091</v>
      </c>
      <c r="O7" s="87" t="s">
        <v>53</v>
      </c>
      <c r="P7" s="11" t="e">
        <f>#REF!</f>
        <v>#REF!</v>
      </c>
      <c r="Q7" s="122" t="e">
        <f>#REF!</f>
        <v>#REF!</v>
      </c>
    </row>
    <row r="8" spans="1:31" hidden="1">
      <c r="A8" s="57">
        <v>2017</v>
      </c>
      <c r="B8" s="117"/>
      <c r="C8" s="83" t="s">
        <v>35</v>
      </c>
      <c r="D8" s="87" t="e">
        <f>#REF!</f>
        <v>#REF!</v>
      </c>
      <c r="E8" s="83" t="s">
        <v>35</v>
      </c>
      <c r="F8" s="87" t="e">
        <f>#REF!</f>
        <v>#REF!</v>
      </c>
      <c r="G8" s="118">
        <v>649.32878542510002</v>
      </c>
      <c r="H8" s="119">
        <v>68904.187418276604</v>
      </c>
      <c r="I8" s="120">
        <v>13.38614593720806</v>
      </c>
      <c r="J8" s="119">
        <v>61413.799389305001</v>
      </c>
      <c r="K8" s="120">
        <v>10.023468962528392</v>
      </c>
      <c r="L8" s="119">
        <v>7490.3880289716035</v>
      </c>
      <c r="M8" s="120">
        <v>51.30028656740577</v>
      </c>
      <c r="N8" s="119">
        <v>-6444.5502881840503</v>
      </c>
      <c r="O8" s="87" t="s">
        <v>35</v>
      </c>
      <c r="P8" s="122" t="e">
        <f>#REF!</f>
        <v>#REF!</v>
      </c>
      <c r="Q8" s="122" t="e">
        <f>#REF!</f>
        <v>#REF!</v>
      </c>
    </row>
    <row r="9" spans="1:31" hidden="1">
      <c r="A9" s="57">
        <v>2018</v>
      </c>
      <c r="B9" s="117"/>
      <c r="C9" s="83" t="s">
        <v>35</v>
      </c>
      <c r="D9" s="87" t="e">
        <f>#REF!</f>
        <v>#REF!</v>
      </c>
      <c r="E9" s="83" t="s">
        <v>35</v>
      </c>
      <c r="F9" s="87" t="e">
        <f>#REF!</f>
        <v>#REF!</v>
      </c>
      <c r="G9" s="118">
        <v>640.29077235772354</v>
      </c>
      <c r="H9" s="119">
        <v>74838.121947413107</v>
      </c>
      <c r="I9" s="120">
        <v>8.6118634461431078</v>
      </c>
      <c r="J9" s="119">
        <v>70429.568218988992</v>
      </c>
      <c r="K9" s="120">
        <v>14.680363239754325</v>
      </c>
      <c r="L9" s="119">
        <v>4408.5537284241145</v>
      </c>
      <c r="M9" s="120">
        <v>-41.143853811410771</v>
      </c>
      <c r="N9" s="119" t="e">
        <f>#REF!</f>
        <v>#REF!</v>
      </c>
      <c r="O9" s="87" t="s">
        <v>35</v>
      </c>
      <c r="P9" s="122" t="e">
        <f>#REF!</f>
        <v>#REF!</v>
      </c>
      <c r="Q9" s="122" t="e">
        <f>#REF!</f>
        <v>#REF!</v>
      </c>
    </row>
    <row r="10" spans="1:31">
      <c r="A10" s="57">
        <v>2019</v>
      </c>
      <c r="B10" s="117"/>
      <c r="C10" s="83" t="s">
        <v>35</v>
      </c>
      <c r="D10" s="87">
        <f>D27</f>
        <v>19.79515800941012</v>
      </c>
      <c r="E10" s="83" t="s">
        <v>35</v>
      </c>
      <c r="F10" s="87">
        <f>F27</f>
        <v>10.25690321149575</v>
      </c>
      <c r="G10" s="118">
        <f>AVERAGE(G16:G27)</f>
        <v>703.20842273929782</v>
      </c>
      <c r="H10" s="119">
        <f>SUM(H16:H27)</f>
        <v>68792.346366155776</v>
      </c>
      <c r="I10" s="120">
        <v>-8.0784704692423297</v>
      </c>
      <c r="J10" s="119">
        <f>SUM(J16:J27)</f>
        <v>65776.232155130012</v>
      </c>
      <c r="K10" s="120">
        <v>-6.607077370388259</v>
      </c>
      <c r="L10" s="119">
        <f>SUM(L16:L27)</f>
        <v>3016.114211025757</v>
      </c>
      <c r="M10" s="120">
        <v>-31.584950602294239</v>
      </c>
      <c r="N10" s="119">
        <f>O26</f>
        <v>-14505.468953671181</v>
      </c>
      <c r="O10" s="87" t="s">
        <v>35</v>
      </c>
      <c r="P10" s="121">
        <f>P27</f>
        <v>40656.9457205</v>
      </c>
      <c r="Q10" s="122">
        <f>Q27</f>
        <v>198396.215091488</v>
      </c>
    </row>
    <row r="11" spans="1:31">
      <c r="A11" s="57">
        <v>2020</v>
      </c>
      <c r="B11" s="117"/>
      <c r="C11" s="83" t="s">
        <v>35</v>
      </c>
      <c r="D11" s="87">
        <f>D39</f>
        <v>53.917069270929893</v>
      </c>
      <c r="E11" s="83" t="s">
        <v>35</v>
      </c>
      <c r="F11" s="87">
        <f>F39</f>
        <v>4.9414904525450165</v>
      </c>
      <c r="G11" s="118">
        <f>AVERAGE(G28:G39)</f>
        <v>792.1652807682085</v>
      </c>
      <c r="H11" s="119">
        <f>SUM(H28:H39)</f>
        <v>74024.36303290975</v>
      </c>
      <c r="I11" s="120">
        <f t="shared" ref="I11:K14" si="0">(H11/H10-1)*100</f>
        <v>7.6055214615095679</v>
      </c>
      <c r="J11" s="119">
        <f>SUM(J28:J39)</f>
        <v>55107.52495621331</v>
      </c>
      <c r="K11" s="120">
        <f t="shared" si="0"/>
        <v>-16.219699501417296</v>
      </c>
      <c r="L11" s="119">
        <f>SUM(L28:L39)</f>
        <v>18916.838076696436</v>
      </c>
      <c r="M11" s="120">
        <f>(L11/L10-1)*100</f>
        <v>527.19236584422868</v>
      </c>
      <c r="N11" s="119">
        <f>O38</f>
        <v>-4952.3263917070408</v>
      </c>
      <c r="O11" s="87" t="s">
        <v>35</v>
      </c>
      <c r="P11" s="122">
        <f>P39</f>
        <v>39199.982718589999</v>
      </c>
      <c r="Q11" s="122">
        <f>Q39</f>
        <v>208485.44437897799</v>
      </c>
    </row>
    <row r="12" spans="1:31">
      <c r="A12" s="32">
        <v>2021</v>
      </c>
      <c r="B12" s="123"/>
      <c r="C12" s="95" t="s">
        <v>35</v>
      </c>
      <c r="D12" s="99">
        <f>D51</f>
        <v>22.164952759331324</v>
      </c>
      <c r="E12" s="95" t="s">
        <v>35</v>
      </c>
      <c r="F12" s="99">
        <f>F51</f>
        <v>12.160392705635115</v>
      </c>
      <c r="G12" s="124">
        <f>AVERAGE(G40:G51)</f>
        <v>759.06578033439985</v>
      </c>
      <c r="H12" s="119">
        <f>SUM(H40:H51)</f>
        <v>94604.151312263362</v>
      </c>
      <c r="I12" s="120">
        <f t="shared" si="0"/>
        <v>27.801371651390294</v>
      </c>
      <c r="J12" s="119">
        <f>SUM(J40:J51)</f>
        <v>84298.843435984832</v>
      </c>
      <c r="K12" s="120">
        <f t="shared" si="0"/>
        <v>52.97156514099666</v>
      </c>
      <c r="L12" s="119">
        <f>SUM(L40:L51)</f>
        <v>10305.307876278514</v>
      </c>
      <c r="M12" s="120">
        <f t="shared" ref="M12" si="1">(L12/L11-1)*100</f>
        <v>-45.523095167930983</v>
      </c>
      <c r="N12" s="13">
        <f>O50</f>
        <v>-22962.267945546591</v>
      </c>
      <c r="O12" s="99" t="s">
        <v>35</v>
      </c>
      <c r="P12" s="125">
        <f>P51</f>
        <v>51329.829396380002</v>
      </c>
      <c r="Q12" s="125">
        <f>Q51</f>
        <v>235404.930769545</v>
      </c>
    </row>
    <row r="13" spans="1:31">
      <c r="A13" s="57">
        <v>2022</v>
      </c>
      <c r="B13" s="117"/>
      <c r="C13" s="83" t="s">
        <v>35</v>
      </c>
      <c r="D13" s="87">
        <f>D63</f>
        <v>-27.574187491022673</v>
      </c>
      <c r="E13" s="83" t="s">
        <v>35</v>
      </c>
      <c r="F13" s="87">
        <f>F63</f>
        <v>2.6110886917633191</v>
      </c>
      <c r="G13" s="118">
        <f>AVERAGE(G52:G63)</f>
        <v>872.67916377860001</v>
      </c>
      <c r="H13" s="119">
        <f>SUM(H52:H63)</f>
        <v>98556.641851784458</v>
      </c>
      <c r="I13" s="120">
        <f t="shared" si="0"/>
        <v>4.1779250537061108</v>
      </c>
      <c r="J13" s="119">
        <f>SUM(J52:J63)</f>
        <v>94827.200713713144</v>
      </c>
      <c r="K13" s="120">
        <f t="shared" si="0"/>
        <v>12.489325889415515</v>
      </c>
      <c r="L13" s="119">
        <f>SUM(L52:L63)</f>
        <v>3729.4411380713</v>
      </c>
      <c r="M13" s="120">
        <f t="shared" ref="M13" si="2">(L13/L12-1)*100</f>
        <v>-63.810483074882306</v>
      </c>
      <c r="N13" s="119">
        <f>O62</f>
        <v>-26161.97905960364</v>
      </c>
      <c r="O13" s="87" t="s">
        <v>35</v>
      </c>
      <c r="P13" s="122">
        <f>P63</f>
        <v>39154.122554430003</v>
      </c>
      <c r="Q13" s="122">
        <f>Q63</f>
        <v>229839.838063715</v>
      </c>
    </row>
    <row r="14" spans="1:31" ht="13.5" thickBot="1">
      <c r="A14" s="126">
        <v>2023</v>
      </c>
      <c r="B14" s="127"/>
      <c r="C14" s="128" t="s">
        <v>35</v>
      </c>
      <c r="D14" s="129">
        <f>D75</f>
        <v>-2.8441363078963056</v>
      </c>
      <c r="E14" s="128" t="s">
        <v>35</v>
      </c>
      <c r="F14" s="129">
        <f>F75</f>
        <v>6.8895943792281811</v>
      </c>
      <c r="G14" s="130">
        <f>AVERAGE(G64:G75)</f>
        <v>839.98974951996286</v>
      </c>
      <c r="H14" s="12">
        <f>SUM(H64:H75)</f>
        <v>94557.422789355405</v>
      </c>
      <c r="I14" s="120">
        <f t="shared" si="0"/>
        <v>-4.0577874684928128</v>
      </c>
      <c r="J14" s="12">
        <f>SUM(J64:J75)</f>
        <v>79233.989631080942</v>
      </c>
      <c r="K14" s="120">
        <f t="shared" si="0"/>
        <v>-16.443816716375181</v>
      </c>
      <c r="L14" s="12">
        <f>SUM(L64:L75)</f>
        <v>15323.433158274471</v>
      </c>
      <c r="M14" s="120">
        <f>(L14/L13-1)*100</f>
        <v>310.87746369953607</v>
      </c>
      <c r="N14" s="12">
        <f>O74</f>
        <v>-11899.0373560678</v>
      </c>
      <c r="O14" s="129" t="s">
        <v>35</v>
      </c>
      <c r="P14" s="131">
        <f>P75</f>
        <v>46353.101531090011</v>
      </c>
      <c r="Q14" s="131">
        <f>Q75</f>
        <v>240968.25817123801</v>
      </c>
    </row>
    <row r="15" spans="1:31" ht="14.15" customHeight="1" thickBot="1">
      <c r="A15" s="132"/>
      <c r="B15" s="133"/>
      <c r="C15" s="134" t="s">
        <v>38</v>
      </c>
      <c r="D15" s="135" t="s">
        <v>37</v>
      </c>
      <c r="E15" s="134" t="s">
        <v>38</v>
      </c>
      <c r="F15" s="135" t="s">
        <v>37</v>
      </c>
      <c r="G15" s="136" t="s">
        <v>54</v>
      </c>
      <c r="H15" s="137" t="s">
        <v>39</v>
      </c>
      <c r="I15" s="135" t="s">
        <v>37</v>
      </c>
      <c r="J15" s="137" t="s">
        <v>39</v>
      </c>
      <c r="K15" s="135" t="s">
        <v>37</v>
      </c>
      <c r="L15" s="137" t="s">
        <v>39</v>
      </c>
      <c r="M15" s="135" t="s">
        <v>37</v>
      </c>
      <c r="N15" s="134" t="s">
        <v>39</v>
      </c>
      <c r="O15" s="135" t="s">
        <v>55</v>
      </c>
      <c r="P15" s="138" t="s">
        <v>56</v>
      </c>
      <c r="Q15" s="139" t="s">
        <v>56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>
      <c r="A16" s="69">
        <v>2019</v>
      </c>
      <c r="B16" s="70">
        <v>1</v>
      </c>
      <c r="C16" s="71">
        <v>0.1691438731789896</v>
      </c>
      <c r="D16" s="79">
        <v>9.2404997573935166</v>
      </c>
      <c r="E16" s="156">
        <v>-0.82382966684003689</v>
      </c>
      <c r="F16" s="78">
        <v>9.0870641636835003</v>
      </c>
      <c r="G16" s="73">
        <v>677.06181818181824</v>
      </c>
      <c r="H16" s="157">
        <v>6722.7269415958081</v>
      </c>
      <c r="I16" s="142">
        <v>1.4063401835258116</v>
      </c>
      <c r="J16" s="157">
        <v>5650.1368936566068</v>
      </c>
      <c r="K16" s="79">
        <v>3.0077418418821944</v>
      </c>
      <c r="L16" s="157">
        <v>1072.5900479392012</v>
      </c>
      <c r="M16" s="79">
        <v>-6.2696735669578993</v>
      </c>
      <c r="N16" s="153"/>
      <c r="O16" s="15"/>
      <c r="P16" s="17">
        <v>38909.326389069996</v>
      </c>
      <c r="Q16" s="158">
        <v>185222.87451384999</v>
      </c>
      <c r="U16" s="272"/>
    </row>
    <row r="17" spans="1:21">
      <c r="A17" s="143"/>
      <c r="B17" s="166">
        <v>2</v>
      </c>
      <c r="C17" s="144">
        <v>-1.5961598888897033</v>
      </c>
      <c r="D17" s="145">
        <v>8.2379896224047613</v>
      </c>
      <c r="E17" s="146">
        <v>-0.81671710642665651</v>
      </c>
      <c r="F17" s="147">
        <v>8.7382982811353926</v>
      </c>
      <c r="G17" s="148">
        <v>656.30449999999996</v>
      </c>
      <c r="H17" s="2">
        <v>5452.8004771837859</v>
      </c>
      <c r="I17" s="147">
        <v>-13.238692364386251</v>
      </c>
      <c r="J17" s="2">
        <v>5270.3376327853848</v>
      </c>
      <c r="K17" s="145">
        <v>3.8614998429370218</v>
      </c>
      <c r="L17" s="2">
        <v>182.4628443984011</v>
      </c>
      <c r="M17" s="145">
        <v>-84.925903656369357</v>
      </c>
      <c r="N17" s="154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272"/>
    </row>
    <row r="18" spans="1:21">
      <c r="A18" s="143"/>
      <c r="B18" s="166">
        <v>3</v>
      </c>
      <c r="C18" s="159">
        <v>0.84603872223334431</v>
      </c>
      <c r="D18" s="160">
        <v>8.2553142525826573</v>
      </c>
      <c r="E18" s="161">
        <v>0.8149259435496381</v>
      </c>
      <c r="F18" s="162">
        <v>7.9636801937351231</v>
      </c>
      <c r="G18" s="163">
        <v>667.67857142857156</v>
      </c>
      <c r="H18" s="1">
        <v>6083.6865431494098</v>
      </c>
      <c r="I18" s="147">
        <v>-6.2973334559590866</v>
      </c>
      <c r="J18" s="2">
        <v>5518.5263570174793</v>
      </c>
      <c r="K18" s="145">
        <v>-5.8837609221991887</v>
      </c>
      <c r="L18" s="1">
        <v>565.16018613193046</v>
      </c>
      <c r="M18" s="145">
        <v>-10.152513099177124</v>
      </c>
      <c r="N18" s="164"/>
      <c r="O18" s="19"/>
      <c r="P18" s="5">
        <v>38709.9864504</v>
      </c>
      <c r="Q18" s="6">
        <v>186102.632566299</v>
      </c>
      <c r="U18" s="272"/>
    </row>
    <row r="19" spans="1:21">
      <c r="A19" s="143"/>
      <c r="B19" s="166">
        <v>4</v>
      </c>
      <c r="C19" s="159">
        <v>2.1516660665999776</v>
      </c>
      <c r="D19" s="160">
        <v>9.6367366080209784</v>
      </c>
      <c r="E19" s="161">
        <v>1.596951415654746</v>
      </c>
      <c r="F19" s="162">
        <v>7.4127609287222063</v>
      </c>
      <c r="G19" s="163">
        <v>666.88549999999998</v>
      </c>
      <c r="H19" s="1">
        <v>5697.5226207077376</v>
      </c>
      <c r="I19" s="147">
        <v>-9.0857247816911073</v>
      </c>
      <c r="J19" s="2">
        <v>5342.8034431561491</v>
      </c>
      <c r="K19" s="145">
        <v>-2.6424092796984211</v>
      </c>
      <c r="L19" s="1">
        <v>354.71917755158847</v>
      </c>
      <c r="M19" s="145">
        <v>-54.470855870638403</v>
      </c>
      <c r="N19" s="3"/>
      <c r="O19" s="4"/>
      <c r="P19" s="5">
        <v>37902.31474989</v>
      </c>
      <c r="Q19" s="6">
        <v>189343.87685498799</v>
      </c>
      <c r="U19" s="272"/>
    </row>
    <row r="20" spans="1:21">
      <c r="A20" s="143"/>
      <c r="B20" s="166">
        <v>5</v>
      </c>
      <c r="C20" s="159">
        <v>1.5604585449524144</v>
      </c>
      <c r="D20" s="160">
        <v>9.4230794464440937</v>
      </c>
      <c r="E20" s="161">
        <v>0.93461792840381364</v>
      </c>
      <c r="F20" s="162">
        <v>7.3003070577585261</v>
      </c>
      <c r="G20" s="163">
        <v>692.00380952380965</v>
      </c>
      <c r="H20" s="1">
        <v>6126.527362429053</v>
      </c>
      <c r="I20" s="147">
        <v>-5.3335495485662854</v>
      </c>
      <c r="J20" s="2">
        <v>5998.8766416247508</v>
      </c>
      <c r="K20" s="145">
        <v>-0.92780735252374624</v>
      </c>
      <c r="L20" s="1">
        <v>127.65072080430218</v>
      </c>
      <c r="M20" s="145">
        <v>-69.362066128837824</v>
      </c>
      <c r="N20" s="154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272"/>
    </row>
    <row r="21" spans="1:21" ht="13.5" customHeight="1">
      <c r="A21" s="143"/>
      <c r="B21" s="166">
        <v>6</v>
      </c>
      <c r="C21" s="159">
        <v>0.74246548480547681</v>
      </c>
      <c r="D21" s="160">
        <v>8.8882318807785623</v>
      </c>
      <c r="E21" s="161">
        <v>0.16795987569040438</v>
      </c>
      <c r="F21" s="162">
        <v>6.134589474222496</v>
      </c>
      <c r="G21" s="163">
        <v>692.40899999999999</v>
      </c>
      <c r="H21" s="1">
        <v>5197.9201456849914</v>
      </c>
      <c r="I21" s="147">
        <v>-16.31121938917768</v>
      </c>
      <c r="J21" s="2">
        <v>4988.7836118298383</v>
      </c>
      <c r="K21" s="145">
        <v>-16.454218136923249</v>
      </c>
      <c r="L21" s="1">
        <v>209.13653385515317</v>
      </c>
      <c r="M21" s="145">
        <v>-12.748810002650334</v>
      </c>
      <c r="N21" s="8"/>
      <c r="O21" s="9"/>
      <c r="P21" s="5">
        <v>39516.29461099</v>
      </c>
      <c r="Q21" s="6">
        <v>193603.512993985</v>
      </c>
      <c r="U21" s="272"/>
    </row>
    <row r="22" spans="1:21" ht="13.5" customHeight="1">
      <c r="A22" s="143"/>
      <c r="B22" s="166">
        <v>7</v>
      </c>
      <c r="C22" s="159">
        <v>0.32463646395259893</v>
      </c>
      <c r="D22" s="160">
        <v>9.875148984368721</v>
      </c>
      <c r="E22" s="161">
        <v>0.19643881323405665</v>
      </c>
      <c r="F22" s="162">
        <v>6.3977815126947002</v>
      </c>
      <c r="G22" s="163">
        <v>686.05954545454551</v>
      </c>
      <c r="H22" s="1">
        <v>5611.5024945053692</v>
      </c>
      <c r="I22" s="147">
        <v>-6.3304227807505331</v>
      </c>
      <c r="J22" s="2">
        <v>5821.117122247053</v>
      </c>
      <c r="K22" s="145">
        <v>1.1318989922854739</v>
      </c>
      <c r="L22" s="1">
        <v>-209.61462774168376</v>
      </c>
      <c r="M22" s="145">
        <v>-189.28267727663902</v>
      </c>
      <c r="N22" s="3"/>
      <c r="O22" s="4"/>
      <c r="P22" s="5">
        <v>39082.925947349999</v>
      </c>
      <c r="Q22" s="6">
        <v>194412.88738045501</v>
      </c>
      <c r="U22" s="272"/>
    </row>
    <row r="23" spans="1:21" ht="13.5" customHeight="1">
      <c r="A23" s="143"/>
      <c r="B23" s="166">
        <v>8</v>
      </c>
      <c r="C23" s="159">
        <v>0.20728619173955298</v>
      </c>
      <c r="D23" s="160">
        <v>11.558697004062779</v>
      </c>
      <c r="E23" s="161">
        <v>1.3162996013514894</v>
      </c>
      <c r="F23" s="162">
        <v>7.6185751618696118</v>
      </c>
      <c r="G23" s="163">
        <v>713.70333333333326</v>
      </c>
      <c r="H23" s="1">
        <v>5898.3097863646626</v>
      </c>
      <c r="I23" s="147">
        <v>-4.4795069228115825</v>
      </c>
      <c r="J23" s="2">
        <v>5759.8755017518961</v>
      </c>
      <c r="K23" s="145">
        <v>-11.885229975669809</v>
      </c>
      <c r="L23" s="1">
        <v>138.43428461276653</v>
      </c>
      <c r="M23" s="145">
        <v>138.25502017856425</v>
      </c>
      <c r="N23" s="154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272"/>
    </row>
    <row r="24" spans="1:21" ht="13.5" customHeight="1">
      <c r="A24" s="143"/>
      <c r="B24" s="166">
        <v>9</v>
      </c>
      <c r="C24" s="159">
        <v>3.6018817086604704</v>
      </c>
      <c r="D24" s="160">
        <v>12.502864265129787</v>
      </c>
      <c r="E24" s="161">
        <v>1.3951637936947314</v>
      </c>
      <c r="F24" s="162">
        <v>7.8335157034179925</v>
      </c>
      <c r="G24" s="163">
        <v>718.4422222222222</v>
      </c>
      <c r="H24" s="1">
        <v>5187.1410307996639</v>
      </c>
      <c r="I24" s="147">
        <v>-4.927476309126555</v>
      </c>
      <c r="J24" s="2">
        <v>5245.1690129452181</v>
      </c>
      <c r="K24" s="145">
        <v>-5.414553893153351</v>
      </c>
      <c r="L24" s="1">
        <v>-58.027982145554233</v>
      </c>
      <c r="M24" s="145">
        <v>35.125089437681915</v>
      </c>
      <c r="N24" s="165"/>
      <c r="O24" s="9"/>
      <c r="P24" s="5">
        <v>38932.565119610001</v>
      </c>
      <c r="Q24" s="6">
        <v>195374.738744414</v>
      </c>
      <c r="U24" s="272"/>
    </row>
    <row r="25" spans="1:21" ht="13.5" customHeight="1">
      <c r="A25" s="143"/>
      <c r="B25" s="166">
        <v>10</v>
      </c>
      <c r="C25" s="159">
        <v>1.710085229022984</v>
      </c>
      <c r="D25" s="160">
        <v>15.811169278805504</v>
      </c>
      <c r="E25" s="161">
        <v>0.47759308384607291</v>
      </c>
      <c r="F25" s="162">
        <v>9.1518302886886218</v>
      </c>
      <c r="G25" s="163">
        <v>721.03227272727281</v>
      </c>
      <c r="H25" s="1">
        <v>5145.7565490088891</v>
      </c>
      <c r="I25" s="147">
        <v>-20.529959872658608</v>
      </c>
      <c r="J25" s="2">
        <v>5540.6540004189137</v>
      </c>
      <c r="K25" s="145">
        <v>-19.379802630400889</v>
      </c>
      <c r="L25" s="1">
        <v>-394.89745141002459</v>
      </c>
      <c r="M25" s="145">
        <v>0.64184731458554178</v>
      </c>
      <c r="N25" s="3"/>
      <c r="O25" s="4"/>
      <c r="P25" s="5">
        <v>39769.50303485</v>
      </c>
      <c r="Q25" s="6">
        <v>197668.04763252099</v>
      </c>
      <c r="U25" s="272"/>
    </row>
    <row r="26" spans="1:21" ht="13.5" customHeight="1">
      <c r="A26" s="143"/>
      <c r="B26" s="166">
        <v>11</v>
      </c>
      <c r="C26" s="159">
        <v>4.4945655440837839</v>
      </c>
      <c r="D26" s="160">
        <v>20.193503528186007</v>
      </c>
      <c r="E26" s="161">
        <v>2.687301811834697</v>
      </c>
      <c r="F26" s="162">
        <v>9.8642074042009309</v>
      </c>
      <c r="G26" s="163">
        <v>776.53</v>
      </c>
      <c r="H26" s="1">
        <v>5220.2610878223404</v>
      </c>
      <c r="I26" s="147">
        <v>-11.660950456699283</v>
      </c>
      <c r="J26" s="2">
        <v>5285.5580779722004</v>
      </c>
      <c r="K26" s="145">
        <v>-4.0082557701484278</v>
      </c>
      <c r="L26" s="1">
        <v>-65.296990149859994</v>
      </c>
      <c r="M26" s="145">
        <v>-116.19935300332247</v>
      </c>
      <c r="N26" s="154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272"/>
    </row>
    <row r="27" spans="1:21" ht="14.25" customHeight="1" thickBot="1">
      <c r="A27" s="150"/>
      <c r="B27" s="167">
        <v>12</v>
      </c>
      <c r="C27" s="199">
        <v>4.1644363372150606</v>
      </c>
      <c r="D27" s="168">
        <v>19.79515800941012</v>
      </c>
      <c r="E27" s="200">
        <v>1.9179503015570587</v>
      </c>
      <c r="F27" s="201">
        <v>10.25690321149575</v>
      </c>
      <c r="G27" s="169">
        <v>770.3905000000002</v>
      </c>
      <c r="H27" s="20">
        <v>6448.1913269040633</v>
      </c>
      <c r="I27" s="152">
        <v>-0.42247792611730395</v>
      </c>
      <c r="J27" s="16">
        <v>5354.3938597245269</v>
      </c>
      <c r="K27" s="151">
        <v>-14.67546950419697</v>
      </c>
      <c r="L27" s="20">
        <v>1093.7974671795364</v>
      </c>
      <c r="M27" s="168">
        <v>446.29388733346059</v>
      </c>
      <c r="N27" s="170"/>
      <c r="O27" s="21"/>
      <c r="P27" s="22">
        <v>40656.9457205</v>
      </c>
      <c r="Q27" s="23">
        <v>198396.215091488</v>
      </c>
      <c r="S27" s="171"/>
      <c r="U27" s="272"/>
    </row>
    <row r="28" spans="1:21" ht="14.25" customHeight="1">
      <c r="A28" s="93">
        <v>2020</v>
      </c>
      <c r="B28" s="94">
        <v>1</v>
      </c>
      <c r="C28" s="95">
        <v>-1.0602759018207952</v>
      </c>
      <c r="D28" s="103">
        <v>18.324859567082854</v>
      </c>
      <c r="E28" s="172">
        <v>-0.60550028030184055</v>
      </c>
      <c r="F28" s="102">
        <v>10.499626054683798</v>
      </c>
      <c r="G28" s="97">
        <v>772.64772727272725</v>
      </c>
      <c r="H28" s="173">
        <v>6525.4015558605206</v>
      </c>
      <c r="I28" s="142">
        <v>-2.9351985801233105</v>
      </c>
      <c r="J28" s="173">
        <v>5444.7255010470963</v>
      </c>
      <c r="K28" s="103">
        <v>-3.6355117845042861</v>
      </c>
      <c r="L28" s="173">
        <v>1080.6760548134243</v>
      </c>
      <c r="M28" s="103">
        <v>0.75387673881172157</v>
      </c>
      <c r="N28" s="154"/>
      <c r="O28" s="7"/>
      <c r="P28" s="24">
        <v>37438.370977309998</v>
      </c>
      <c r="Q28" s="174">
        <v>203929.12844746601</v>
      </c>
      <c r="U28" s="272"/>
    </row>
    <row r="29" spans="1:21" ht="14.15" customHeight="1">
      <c r="A29" s="143"/>
      <c r="B29" s="166">
        <v>2</v>
      </c>
      <c r="C29" s="144">
        <v>-6.1752689401384231E-2</v>
      </c>
      <c r="D29" s="145">
        <v>20.169894437603908</v>
      </c>
      <c r="E29" s="146">
        <v>0.34221678463524086</v>
      </c>
      <c r="F29" s="147">
        <v>11.790788817685449</v>
      </c>
      <c r="G29" s="148">
        <v>796.37950000000001</v>
      </c>
      <c r="H29" s="2">
        <v>4982.9955977864502</v>
      </c>
      <c r="I29" s="147">
        <v>-8.6158457725190161</v>
      </c>
      <c r="J29" s="2">
        <v>4258.2946420935114</v>
      </c>
      <c r="K29" s="145">
        <v>-19.202621562539367</v>
      </c>
      <c r="L29" s="2">
        <v>724.70095569293881</v>
      </c>
      <c r="M29" s="145">
        <v>297.17727632842343</v>
      </c>
      <c r="N29" s="154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272"/>
    </row>
    <row r="30" spans="1:21" ht="14.25" customHeight="1">
      <c r="A30" s="143"/>
      <c r="B30" s="166">
        <v>3</v>
      </c>
      <c r="C30" s="159">
        <v>4.6529862073239503</v>
      </c>
      <c r="D30" s="160">
        <v>24.706319300784774</v>
      </c>
      <c r="E30" s="161">
        <v>0.57257553533696104</v>
      </c>
      <c r="F30" s="162">
        <v>11.522053379447318</v>
      </c>
      <c r="G30" s="163">
        <v>839.37545454545443</v>
      </c>
      <c r="H30" s="1">
        <v>5701.6928590233329</v>
      </c>
      <c r="I30" s="147">
        <v>-6.2789836625659845</v>
      </c>
      <c r="J30" s="2">
        <v>4395.2736346117345</v>
      </c>
      <c r="K30" s="145">
        <v>-20.354215051947556</v>
      </c>
      <c r="L30" s="1">
        <v>1306.4192244115984</v>
      </c>
      <c r="M30" s="145">
        <v>131.15910435110322</v>
      </c>
      <c r="N30" s="164"/>
      <c r="O30" s="19"/>
      <c r="P30" s="5">
        <v>37952.469655590001</v>
      </c>
      <c r="Q30" s="6">
        <v>195437.44877176901</v>
      </c>
      <c r="U30" s="272"/>
    </row>
    <row r="31" spans="1:21" ht="14.25" customHeight="1">
      <c r="A31" s="143"/>
      <c r="B31" s="166">
        <v>4</v>
      </c>
      <c r="C31" s="159">
        <v>8.1131889437548779</v>
      </c>
      <c r="D31" s="160">
        <v>31.984121064220616</v>
      </c>
      <c r="E31" s="161">
        <v>1.5606920860770979</v>
      </c>
      <c r="F31" s="162">
        <v>11.482251841779934</v>
      </c>
      <c r="G31" s="163">
        <v>853.37904761904758</v>
      </c>
      <c r="H31" s="1">
        <v>5821.1984788121445</v>
      </c>
      <c r="I31" s="147">
        <v>2.1706953414261987</v>
      </c>
      <c r="J31" s="2">
        <v>4184.2634330498086</v>
      </c>
      <c r="K31" s="145">
        <v>-21.684121874076602</v>
      </c>
      <c r="L31" s="1">
        <v>1636.9350457623359</v>
      </c>
      <c r="M31" s="145">
        <v>361.47351182451047</v>
      </c>
      <c r="N31" s="3"/>
      <c r="O31" s="4"/>
      <c r="P31" s="5">
        <v>36884.833267679998</v>
      </c>
      <c r="Q31" s="6">
        <v>200470.03866477599</v>
      </c>
      <c r="U31" s="272"/>
    </row>
    <row r="32" spans="1:21" ht="14.25" customHeight="1">
      <c r="A32" s="143"/>
      <c r="B32" s="166">
        <v>5</v>
      </c>
      <c r="C32" s="159">
        <v>3.6141574793181697</v>
      </c>
      <c r="D32" s="160">
        <v>34.653030329363574</v>
      </c>
      <c r="E32" s="161">
        <v>-0.20351960397111402</v>
      </c>
      <c r="F32" s="162">
        <v>10.225179316823208</v>
      </c>
      <c r="G32" s="163">
        <v>821.80526315789473</v>
      </c>
      <c r="H32" s="1">
        <v>5786.1340368223891</v>
      </c>
      <c r="I32" s="147">
        <v>-5.5560565630397241</v>
      </c>
      <c r="J32" s="2">
        <v>3777.4502096996507</v>
      </c>
      <c r="K32" s="145">
        <v>-37.030706991225003</v>
      </c>
      <c r="L32" s="1">
        <v>2008.6838271227384</v>
      </c>
      <c r="M32" s="145">
        <v>1473.5781313778841</v>
      </c>
      <c r="N32" s="154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272"/>
    </row>
    <row r="33" spans="1:21" ht="14.25" customHeight="1">
      <c r="A33" s="143"/>
      <c r="B33" s="166">
        <v>6</v>
      </c>
      <c r="C33" s="159">
        <v>4.5739209708433481</v>
      </c>
      <c r="D33" s="160">
        <v>39.774178489519294</v>
      </c>
      <c r="E33" s="161">
        <v>0.26674202962566618</v>
      </c>
      <c r="F33" s="162">
        <v>10.333879550354252</v>
      </c>
      <c r="G33" s="163">
        <v>793.71809523809532</v>
      </c>
      <c r="H33" s="1">
        <v>6035.4088039605103</v>
      </c>
      <c r="I33" s="147">
        <v>16.11199546747082</v>
      </c>
      <c r="J33" s="2">
        <v>3921.9623370090562</v>
      </c>
      <c r="K33" s="145">
        <v>-21.384396635104451</v>
      </c>
      <c r="L33" s="1">
        <v>2113.4464669514541</v>
      </c>
      <c r="M33" s="145">
        <v>910.55823580552192</v>
      </c>
      <c r="N33" s="8"/>
      <c r="O33" s="9"/>
      <c r="P33" s="5">
        <v>36390.170023040002</v>
      </c>
      <c r="Q33" s="6">
        <v>206009.21458394401</v>
      </c>
      <c r="U33" s="272"/>
    </row>
    <row r="34" spans="1:21" ht="14.25" customHeight="1">
      <c r="A34" s="143"/>
      <c r="B34" s="166">
        <v>7</v>
      </c>
      <c r="C34" s="159">
        <v>1.857201318979862</v>
      </c>
      <c r="D34" s="160">
        <v>41.909376793181337</v>
      </c>
      <c r="E34" s="161">
        <v>-6.12588851698459E-2</v>
      </c>
      <c r="F34" s="162">
        <v>10.050109117463911</v>
      </c>
      <c r="G34" s="163">
        <v>784.72909090909093</v>
      </c>
      <c r="H34" s="1">
        <v>6147.1692581624739</v>
      </c>
      <c r="I34" s="147">
        <v>9.5458705432567292</v>
      </c>
      <c r="J34" s="2">
        <v>4729.0319740724772</v>
      </c>
      <c r="K34" s="145">
        <v>-18.760748585539744</v>
      </c>
      <c r="L34" s="1">
        <v>1418.1372840899967</v>
      </c>
      <c r="M34" s="145">
        <v>776.54500039836068</v>
      </c>
      <c r="N34" s="3"/>
      <c r="O34" s="4"/>
      <c r="P34" s="5">
        <v>36851.418566239998</v>
      </c>
      <c r="Q34" s="6">
        <v>214096.62542868001</v>
      </c>
      <c r="U34" s="272"/>
    </row>
    <row r="35" spans="1:21" ht="14.25" customHeight="1">
      <c r="A35" s="143"/>
      <c r="B35" s="166">
        <v>8</v>
      </c>
      <c r="C35" s="159">
        <v>11.291102356702121</v>
      </c>
      <c r="D35" s="160">
        <v>57.605814689427689</v>
      </c>
      <c r="E35" s="161">
        <v>1.3166465805877658</v>
      </c>
      <c r="F35" s="162">
        <v>10.050486007490145</v>
      </c>
      <c r="G35" s="163">
        <v>784.66190476190468</v>
      </c>
      <c r="H35" s="1">
        <v>5720.5002982191963</v>
      </c>
      <c r="I35" s="147">
        <v>-3.0145837466271308</v>
      </c>
      <c r="J35" s="2">
        <v>4526.1524163911017</v>
      </c>
      <c r="K35" s="145">
        <v>-21.41926652729822</v>
      </c>
      <c r="L35" s="1">
        <v>1194.3478818280946</v>
      </c>
      <c r="M35" s="145">
        <v>762.75440016103562</v>
      </c>
      <c r="N35" s="154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272"/>
    </row>
    <row r="36" spans="1:21" ht="14.25" customHeight="1">
      <c r="A36" s="143"/>
      <c r="B36" s="166">
        <v>9</v>
      </c>
      <c r="C36" s="159">
        <v>6.1594873131177952</v>
      </c>
      <c r="D36" s="160">
        <v>61.496608063994842</v>
      </c>
      <c r="E36" s="161">
        <v>0.45085449746464779</v>
      </c>
      <c r="F36" s="162">
        <v>9.0255683180926916</v>
      </c>
      <c r="G36" s="163">
        <v>773.40238095238101</v>
      </c>
      <c r="H36" s="1">
        <v>5930.2985424440485</v>
      </c>
      <c r="I36" s="147">
        <v>14.326919342114319</v>
      </c>
      <c r="J36" s="2">
        <v>4625.7846865120227</v>
      </c>
      <c r="K36" s="145">
        <v>-11.808662883970722</v>
      </c>
      <c r="L36" s="1">
        <v>1304.5138559320258</v>
      </c>
      <c r="M36" s="145">
        <v>2348.0772339452615</v>
      </c>
      <c r="N36" s="165"/>
      <c r="O36" s="9"/>
      <c r="P36" s="5">
        <v>37821.70622131</v>
      </c>
      <c r="Q36" s="6">
        <v>207842.787938091</v>
      </c>
      <c r="U36" s="272"/>
    </row>
    <row r="37" spans="1:21" ht="14.25" customHeight="1">
      <c r="A37" s="143"/>
      <c r="B37" s="166">
        <v>10</v>
      </c>
      <c r="C37" s="159">
        <v>0.33494374931184456</v>
      </c>
      <c r="D37" s="160">
        <v>59.313140376583263</v>
      </c>
      <c r="E37" s="161">
        <v>1.0014241953450576</v>
      </c>
      <c r="F37" s="162">
        <v>9.5939635481238952</v>
      </c>
      <c r="G37" s="163">
        <v>788.26714285714274</v>
      </c>
      <c r="H37" s="1">
        <v>6570.8245576115214</v>
      </c>
      <c r="I37" s="147">
        <v>27.694042557786979</v>
      </c>
      <c r="J37" s="2">
        <v>4832.9797336057445</v>
      </c>
      <c r="K37" s="145">
        <v>-12.772395943866266</v>
      </c>
      <c r="L37" s="1">
        <v>1737.8448240057769</v>
      </c>
      <c r="M37" s="145">
        <v>540.0749657412606</v>
      </c>
      <c r="N37" s="3"/>
      <c r="O37" s="4"/>
      <c r="P37" s="5">
        <v>38259.947758629998</v>
      </c>
      <c r="Q37" s="6">
        <v>206839.02391094799</v>
      </c>
      <c r="U37" s="272"/>
    </row>
    <row r="38" spans="1:21" ht="14.25" customHeight="1">
      <c r="A38" s="143"/>
      <c r="B38" s="166">
        <v>11</v>
      </c>
      <c r="C38" s="159">
        <v>-1.4865657884005734</v>
      </c>
      <c r="D38" s="160">
        <v>50.194266006213553</v>
      </c>
      <c r="E38" s="161">
        <v>-0.67618832632364567</v>
      </c>
      <c r="F38" s="162">
        <v>6.0042478861888071</v>
      </c>
      <c r="G38" s="163">
        <v>762.88476190476194</v>
      </c>
      <c r="H38" s="1">
        <v>6903.4157546363676</v>
      </c>
      <c r="I38" s="147">
        <v>32.242729597192699</v>
      </c>
      <c r="J38" s="2">
        <v>4682.8290261824195</v>
      </c>
      <c r="K38" s="145">
        <v>-11.403319061078554</v>
      </c>
      <c r="L38" s="1">
        <v>2220.5867284539481</v>
      </c>
      <c r="M38" s="145">
        <v>3500.7489830045552</v>
      </c>
      <c r="N38" s="175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272"/>
    </row>
    <row r="39" spans="1:21" ht="14.25" customHeight="1" thickBot="1">
      <c r="A39" s="150"/>
      <c r="B39" s="167">
        <v>12</v>
      </c>
      <c r="C39" s="199">
        <v>6.7463172170582508</v>
      </c>
      <c r="D39" s="168">
        <v>53.917069270929893</v>
      </c>
      <c r="E39" s="200">
        <v>0.89616050101051226</v>
      </c>
      <c r="F39" s="201">
        <v>4.9414904525450165</v>
      </c>
      <c r="G39" s="169">
        <v>734.73299999999995</v>
      </c>
      <c r="H39" s="20">
        <v>7899.3232895707879</v>
      </c>
      <c r="I39" s="152">
        <v>22.504480544987949</v>
      </c>
      <c r="J39" s="16">
        <v>5728.7773619386826</v>
      </c>
      <c r="K39" s="151">
        <v>6.9920800005066619</v>
      </c>
      <c r="L39" s="20">
        <v>2170.5459276321053</v>
      </c>
      <c r="M39" s="168">
        <v>98.441301315962079</v>
      </c>
      <c r="N39" s="170"/>
      <c r="O39" s="21"/>
      <c r="P39" s="22">
        <v>39199.982718589999</v>
      </c>
      <c r="Q39" s="23">
        <v>208485.44437897799</v>
      </c>
      <c r="S39" s="171"/>
      <c r="U39" s="272"/>
    </row>
    <row r="40" spans="1:21" ht="14.25" customHeight="1">
      <c r="A40" s="93">
        <v>2021</v>
      </c>
      <c r="B40" s="94">
        <v>1</v>
      </c>
      <c r="C40" s="95">
        <v>5.1849829099993361</v>
      </c>
      <c r="D40" s="103">
        <v>63.632600033881495</v>
      </c>
      <c r="E40" s="172">
        <v>1.0799273500222473</v>
      </c>
      <c r="F40" s="102">
        <v>6.7209781311882599</v>
      </c>
      <c r="G40" s="97">
        <v>723.55599999999993</v>
      </c>
      <c r="H40" s="173">
        <v>7102.2696851196652</v>
      </c>
      <c r="I40" s="142">
        <v>8.8403468249560024</v>
      </c>
      <c r="J40" s="173">
        <v>5349.0252097839702</v>
      </c>
      <c r="K40" s="103">
        <v>-1.7576697162184129</v>
      </c>
      <c r="L40" s="173">
        <v>1753.2444753356949</v>
      </c>
      <c r="M40" s="103">
        <v>62.235895532855835</v>
      </c>
      <c r="N40" s="154"/>
      <c r="O40" s="7"/>
      <c r="P40" s="24">
        <v>38998.895926550002</v>
      </c>
      <c r="Q40" s="174">
        <v>209823.91590620999</v>
      </c>
      <c r="U40" s="273"/>
    </row>
    <row r="41" spans="1:21" ht="14.15" customHeight="1">
      <c r="A41" s="143"/>
      <c r="B41" s="166">
        <v>2</v>
      </c>
      <c r="C41" s="144">
        <v>-1.3648721027847865</v>
      </c>
      <c r="D41" s="145">
        <v>61.498954272576057</v>
      </c>
      <c r="E41" s="146">
        <v>-1.2109054322389845</v>
      </c>
      <c r="F41" s="147">
        <v>5.0691238324353405</v>
      </c>
      <c r="G41" s="148">
        <v>722.62649999999996</v>
      </c>
      <c r="H41" s="2">
        <v>7271.9236109090325</v>
      </c>
      <c r="I41" s="147">
        <v>45.934778953835952</v>
      </c>
      <c r="J41" s="2">
        <v>5744.8050445097697</v>
      </c>
      <c r="K41" s="145">
        <v>34.908584946706341</v>
      </c>
      <c r="L41" s="2">
        <v>1527.1185663992628</v>
      </c>
      <c r="M41" s="145">
        <v>110.72396198775185</v>
      </c>
      <c r="N41" s="154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273"/>
    </row>
    <row r="42" spans="1:21" ht="14.25" customHeight="1">
      <c r="A42" s="143"/>
      <c r="B42" s="166">
        <v>3</v>
      </c>
      <c r="C42" s="159">
        <v>1.2129781163781272</v>
      </c>
      <c r="D42" s="160">
        <v>56.190384211552114</v>
      </c>
      <c r="E42" s="161">
        <v>0.76500420458434082</v>
      </c>
      <c r="F42" s="162">
        <v>5.2701558888428091</v>
      </c>
      <c r="G42" s="163">
        <v>726.36608695652171</v>
      </c>
      <c r="H42" s="1">
        <v>7765.3230788153896</v>
      </c>
      <c r="I42" s="147">
        <v>36.193289796840176</v>
      </c>
      <c r="J42" s="2">
        <v>6884.7509996119998</v>
      </c>
      <c r="K42" s="145">
        <v>56.639872097978675</v>
      </c>
      <c r="L42" s="1">
        <v>880.57207920338988</v>
      </c>
      <c r="M42" s="145">
        <v>-32.596515517444793</v>
      </c>
      <c r="N42" s="164"/>
      <c r="O42" s="19"/>
      <c r="P42" s="5">
        <v>40220.14015159</v>
      </c>
      <c r="Q42" s="6">
        <v>208631.65616546501</v>
      </c>
      <c r="U42" s="273"/>
    </row>
    <row r="43" spans="1:21" ht="14.25" customHeight="1">
      <c r="A43" s="143"/>
      <c r="B43" s="166">
        <v>4</v>
      </c>
      <c r="C43" s="159">
        <v>0.24992140798250073</v>
      </c>
      <c r="D43" s="160">
        <v>44.830375413648142</v>
      </c>
      <c r="E43" s="161">
        <v>0.70204658198653735</v>
      </c>
      <c r="F43" s="162">
        <v>4.3801486999172079</v>
      </c>
      <c r="G43" s="163">
        <v>707.84523809523796</v>
      </c>
      <c r="H43" s="1">
        <v>8318.4944366128293</v>
      </c>
      <c r="I43" s="147">
        <v>42.900031099957879</v>
      </c>
      <c r="J43" s="2">
        <v>5998.6848443930103</v>
      </c>
      <c r="K43" s="145">
        <v>43.362982287678605</v>
      </c>
      <c r="L43" s="1">
        <v>2319.809592219819</v>
      </c>
      <c r="M43" s="145">
        <v>41.716655051481418</v>
      </c>
      <c r="N43" s="3"/>
      <c r="O43" s="4"/>
      <c r="P43" s="5">
        <v>42593.739617779996</v>
      </c>
      <c r="Q43" s="6">
        <v>212426.34116058599</v>
      </c>
      <c r="U43" s="273"/>
    </row>
    <row r="44" spans="1:21" ht="14.25" customHeight="1">
      <c r="A44" s="143"/>
      <c r="B44" s="166">
        <v>5</v>
      </c>
      <c r="C44" s="159">
        <v>11.906039088104858</v>
      </c>
      <c r="D44" s="160">
        <v>56.420647973899449</v>
      </c>
      <c r="E44" s="161">
        <v>1.9894664539160667</v>
      </c>
      <c r="F44" s="162">
        <v>6.673858958142076</v>
      </c>
      <c r="G44" s="163">
        <v>712.25949999999989</v>
      </c>
      <c r="H44" s="1">
        <v>7753.4645135267638</v>
      </c>
      <c r="I44" s="147">
        <v>34.000776065408722</v>
      </c>
      <c r="J44" s="2">
        <v>6713.9858702021102</v>
      </c>
      <c r="K44" s="145">
        <v>77.738566956146499</v>
      </c>
      <c r="L44" s="1">
        <v>1039.4786433246536</v>
      </c>
      <c r="M44" s="145">
        <v>-48.250758566936106</v>
      </c>
      <c r="N44" s="154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273"/>
    </row>
    <row r="45" spans="1:21" ht="14.25" customHeight="1">
      <c r="A45" s="143"/>
      <c r="B45" s="166">
        <v>6</v>
      </c>
      <c r="C45" s="159">
        <v>2.9024389013399654</v>
      </c>
      <c r="D45" s="160">
        <v>53.920461445927813</v>
      </c>
      <c r="E45" s="161">
        <v>1.2787713603245265</v>
      </c>
      <c r="F45" s="162">
        <v>7.7505576909340013</v>
      </c>
      <c r="G45" s="163">
        <v>726.54450000000008</v>
      </c>
      <c r="H45" s="1">
        <v>7566.7967868013375</v>
      </c>
      <c r="I45" s="147">
        <v>25.373392798776308</v>
      </c>
      <c r="J45" s="2">
        <v>6410.7827922715696</v>
      </c>
      <c r="K45" s="145">
        <v>63.458550628523454</v>
      </c>
      <c r="L45" s="1">
        <v>1156.0139945297678</v>
      </c>
      <c r="M45" s="145">
        <v>-45.301950505646687</v>
      </c>
      <c r="N45" s="8"/>
      <c r="O45" s="9"/>
      <c r="P45" s="5">
        <v>44954.35435229</v>
      </c>
      <c r="Q45" s="6">
        <v>212887.05017114</v>
      </c>
      <c r="U45" s="273"/>
    </row>
    <row r="46" spans="1:21" ht="14.25" customHeight="1">
      <c r="A46" s="143"/>
      <c r="B46" s="166">
        <v>7</v>
      </c>
      <c r="C46" s="159">
        <v>1.3392256259443291</v>
      </c>
      <c r="D46" s="160">
        <v>53.137727808468767</v>
      </c>
      <c r="E46" s="161">
        <v>2.5237701505803622</v>
      </c>
      <c r="F46" s="162">
        <v>10.537648234022789</v>
      </c>
      <c r="G46" s="163">
        <v>750.44</v>
      </c>
      <c r="H46" s="1">
        <v>7802.4326105090695</v>
      </c>
      <c r="I46" s="147">
        <v>26.927245417045675</v>
      </c>
      <c r="J46" s="2">
        <v>7496.9430333381597</v>
      </c>
      <c r="K46" s="145">
        <v>58.530182803607779</v>
      </c>
      <c r="L46" s="1">
        <v>305.4895771709098</v>
      </c>
      <c r="M46" s="145">
        <v>-78.458391821569023</v>
      </c>
      <c r="N46" s="3"/>
      <c r="O46" s="4"/>
      <c r="P46" s="5">
        <v>48767.023807309997</v>
      </c>
      <c r="Q46" s="6">
        <v>223948.84560483901</v>
      </c>
      <c r="U46" s="273"/>
    </row>
    <row r="47" spans="1:21" ht="14.25" customHeight="1">
      <c r="A47" s="143"/>
      <c r="B47" s="166">
        <v>8</v>
      </c>
      <c r="C47" s="159">
        <v>-2.7565862627143556E-2</v>
      </c>
      <c r="D47" s="160">
        <v>37.563121247644936</v>
      </c>
      <c r="E47" s="161">
        <v>1.3879319956819458</v>
      </c>
      <c r="F47" s="162">
        <v>10.615421456921826</v>
      </c>
      <c r="G47" s="163">
        <v>779.82818181818186</v>
      </c>
      <c r="H47" s="1">
        <v>7738.3450392932045</v>
      </c>
      <c r="I47" s="147">
        <v>35.273920739103318</v>
      </c>
      <c r="J47" s="2">
        <v>7856.5114957442001</v>
      </c>
      <c r="K47" s="145">
        <v>73.580356403652416</v>
      </c>
      <c r="L47" s="1">
        <v>-118.16645645099561</v>
      </c>
      <c r="M47" s="145">
        <v>-109.89380550247449</v>
      </c>
      <c r="N47" s="154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273"/>
    </row>
    <row r="48" spans="1:21" ht="14.25" customHeight="1">
      <c r="A48" s="143"/>
      <c r="B48" s="166">
        <v>9</v>
      </c>
      <c r="C48" s="159">
        <v>-0.64186413279562204</v>
      </c>
      <c r="D48" s="160">
        <v>28.749823846891353</v>
      </c>
      <c r="E48" s="161">
        <v>0.41868474482094076</v>
      </c>
      <c r="F48" s="162">
        <v>10.57999646462433</v>
      </c>
      <c r="G48" s="163">
        <v>783.62619047619035</v>
      </c>
      <c r="H48" s="1">
        <v>7450.3691849991083</v>
      </c>
      <c r="I48" s="147">
        <v>25.632278572076661</v>
      </c>
      <c r="J48" s="2">
        <v>7337.6357064824397</v>
      </c>
      <c r="K48" s="145">
        <v>58.624670272217806</v>
      </c>
      <c r="L48" s="1">
        <v>112.73347851666858</v>
      </c>
      <c r="M48" s="145">
        <v>-91.358199991204785</v>
      </c>
      <c r="N48" s="165"/>
      <c r="O48" s="9"/>
      <c r="P48" s="5">
        <v>53309.040781340002</v>
      </c>
      <c r="Q48" s="6">
        <v>231754.980029989</v>
      </c>
      <c r="U48" s="273"/>
    </row>
    <row r="49" spans="1:21" ht="14.25" customHeight="1">
      <c r="A49" s="143"/>
      <c r="B49" s="166">
        <v>10</v>
      </c>
      <c r="C49" s="159">
        <v>0.28312269817738489</v>
      </c>
      <c r="D49" s="160">
        <v>28.683327061665722</v>
      </c>
      <c r="E49" s="161">
        <v>2.0103390196142934</v>
      </c>
      <c r="F49" s="162">
        <v>11.684592747197753</v>
      </c>
      <c r="G49" s="163">
        <v>813.95050000000003</v>
      </c>
      <c r="H49" s="1">
        <v>7786.132919034977</v>
      </c>
      <c r="I49" s="147">
        <v>18.495522909916453</v>
      </c>
      <c r="J49" s="2">
        <v>8250.4027632563702</v>
      </c>
      <c r="K49" s="145">
        <v>70.710477138727555</v>
      </c>
      <c r="L49" s="1">
        <v>-464.26984422139321</v>
      </c>
      <c r="M49" s="145">
        <v>-126.71526466622258</v>
      </c>
      <c r="N49" s="3"/>
      <c r="O49" s="4"/>
      <c r="P49" s="5">
        <v>55031.308212999997</v>
      </c>
      <c r="Q49" s="6">
        <v>235525.12255150499</v>
      </c>
      <c r="U49" s="273"/>
    </row>
    <row r="50" spans="1:21" ht="14.25" customHeight="1">
      <c r="A50" s="143"/>
      <c r="B50" s="166">
        <v>11</v>
      </c>
      <c r="C50" s="159">
        <v>-1.6442515695654802</v>
      </c>
      <c r="D50" s="160">
        <v>28.477349764122394</v>
      </c>
      <c r="E50" s="161">
        <v>6.3599985860807173E-2</v>
      </c>
      <c r="F50" s="162">
        <v>12.516447213646442</v>
      </c>
      <c r="G50" s="163">
        <v>812.62476190476184</v>
      </c>
      <c r="H50" s="1">
        <v>8606.2761831161788</v>
      </c>
      <c r="I50" s="147">
        <v>24.666925606156088</v>
      </c>
      <c r="J50" s="2">
        <v>7662.89697191287</v>
      </c>
      <c r="K50" s="145">
        <v>63.638196677017909</v>
      </c>
      <c r="L50" s="1">
        <v>943.37921120330884</v>
      </c>
      <c r="M50" s="145">
        <v>-57.516668945413215</v>
      </c>
      <c r="N50" s="154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273"/>
    </row>
    <row r="51" spans="1:21" ht="16.75" customHeight="1" thickBot="1">
      <c r="A51" s="150"/>
      <c r="B51" s="167">
        <v>12</v>
      </c>
      <c r="C51" s="199">
        <v>1.5016173979030212</v>
      </c>
      <c r="D51" s="168">
        <v>22.164952759331324</v>
      </c>
      <c r="E51" s="200">
        <v>0.57687799896701808</v>
      </c>
      <c r="F51" s="201">
        <v>12.160392705635115</v>
      </c>
      <c r="G51" s="169">
        <v>849.1219047619046</v>
      </c>
      <c r="H51" s="20">
        <v>9442.3232635257991</v>
      </c>
      <c r="I51" s="152">
        <v>19.533318455166683</v>
      </c>
      <c r="J51" s="16">
        <v>8592.4187044783703</v>
      </c>
      <c r="K51" s="151">
        <v>49.986954660961011</v>
      </c>
      <c r="L51" s="20">
        <v>849.90455904742885</v>
      </c>
      <c r="M51" s="168">
        <v>-60.843742202008698</v>
      </c>
      <c r="N51" s="170"/>
      <c r="O51" s="21"/>
      <c r="P51" s="22">
        <v>51329.829396380002</v>
      </c>
      <c r="Q51" s="23">
        <v>235404.930769545</v>
      </c>
      <c r="S51" s="171"/>
      <c r="U51" s="273"/>
    </row>
    <row r="52" spans="1:21" ht="14.25" customHeight="1">
      <c r="A52" s="93">
        <v>2022</v>
      </c>
      <c r="B52" s="94">
        <v>1</v>
      </c>
      <c r="C52" s="95">
        <v>-3.7436841208829175</v>
      </c>
      <c r="D52" s="103">
        <v>11.794934569901795</v>
      </c>
      <c r="E52" s="172">
        <v>-1.4972122983083702</v>
      </c>
      <c r="F52" s="102">
        <v>9.3007448745372265</v>
      </c>
      <c r="G52" s="97">
        <v>819.25238095238115</v>
      </c>
      <c r="H52" s="173">
        <v>8515.0047280047693</v>
      </c>
      <c r="I52" s="142">
        <v>19.891317923972942</v>
      </c>
      <c r="J52" s="173">
        <v>7551.9843132497999</v>
      </c>
      <c r="K52" s="103">
        <v>41.184309609092317</v>
      </c>
      <c r="L52" s="173">
        <v>963.02041475496935</v>
      </c>
      <c r="M52" s="103">
        <v>-45.07209757095746</v>
      </c>
      <c r="N52" s="154"/>
      <c r="O52" s="7"/>
      <c r="P52" s="24">
        <v>50783.209810690001</v>
      </c>
      <c r="Q52" s="174">
        <v>240874.22815199901</v>
      </c>
      <c r="S52" s="171"/>
      <c r="U52" s="274"/>
    </row>
    <row r="53" spans="1:21" ht="14.15" customHeight="1">
      <c r="A53" s="143"/>
      <c r="B53" s="166">
        <v>2</v>
      </c>
      <c r="C53" s="144">
        <v>-4.2396494948292451</v>
      </c>
      <c r="D53" s="145">
        <v>8.5366070622662669</v>
      </c>
      <c r="E53" s="146">
        <v>-2.0016228517197532</v>
      </c>
      <c r="F53" s="147">
        <v>8.4258911944557813</v>
      </c>
      <c r="G53" s="148">
        <v>806.79499999999985</v>
      </c>
      <c r="H53" s="2">
        <v>7202.1237836606097</v>
      </c>
      <c r="I53" s="147">
        <v>-0.95985369185825897</v>
      </c>
      <c r="J53" s="2">
        <v>7448.4078418325498</v>
      </c>
      <c r="K53" s="145">
        <v>29.654666853331936</v>
      </c>
      <c r="L53" s="2">
        <v>-246.28405817194016</v>
      </c>
      <c r="M53" s="145">
        <v>-116.12736977932528</v>
      </c>
      <c r="N53" s="154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71"/>
      <c r="U53" s="274"/>
    </row>
    <row r="54" spans="1:21" ht="14.25" customHeight="1">
      <c r="A54" s="143"/>
      <c r="B54" s="166">
        <v>3</v>
      </c>
      <c r="C54" s="159">
        <v>-3.012346896695417</v>
      </c>
      <c r="D54" s="160">
        <v>4.0055434655898559</v>
      </c>
      <c r="E54" s="161">
        <v>-0.1668974781830812</v>
      </c>
      <c r="F54" s="162">
        <v>7.4231395818569856</v>
      </c>
      <c r="G54" s="163">
        <v>798.39565217391294</v>
      </c>
      <c r="H54" s="1">
        <v>8591.7401372307195</v>
      </c>
      <c r="I54" s="147">
        <v>10.642404057467768</v>
      </c>
      <c r="J54" s="2">
        <v>8300.2950039365605</v>
      </c>
      <c r="K54" s="145">
        <v>20.560569356892302</v>
      </c>
      <c r="L54" s="1">
        <v>291.44513329415895</v>
      </c>
      <c r="M54" s="145">
        <v>-66.90275104363802</v>
      </c>
      <c r="N54" s="164"/>
      <c r="O54" s="19"/>
      <c r="P54" s="5">
        <v>48319.662834280003</v>
      </c>
      <c r="Q54" s="6">
        <v>240930.22922211501</v>
      </c>
      <c r="S54" s="171"/>
      <c r="U54" s="274"/>
    </row>
    <row r="55" spans="1:21" ht="14.25" customHeight="1">
      <c r="A55" s="143"/>
      <c r="B55" s="166">
        <v>4</v>
      </c>
      <c r="C55" s="159">
        <v>-1.461623118210098</v>
      </c>
      <c r="D55" s="160">
        <v>2.2298800424956911</v>
      </c>
      <c r="E55" s="161">
        <v>1.3829482290661055</v>
      </c>
      <c r="F55" s="162">
        <v>8.149486216889823</v>
      </c>
      <c r="G55" s="163">
        <v>818.38947368421043</v>
      </c>
      <c r="H55" s="1">
        <v>7807.1280835233902</v>
      </c>
      <c r="I55" s="147">
        <v>-6.1473426109263656</v>
      </c>
      <c r="J55" s="2">
        <v>7799.7797248008901</v>
      </c>
      <c r="K55" s="145">
        <v>30.024829227215854</v>
      </c>
      <c r="L55" s="1">
        <v>7.348358722500052</v>
      </c>
      <c r="M55" s="145">
        <v>-99.683234402205031</v>
      </c>
      <c r="N55" s="3"/>
      <c r="O55" s="4"/>
      <c r="P55" s="5">
        <v>48610.092567079999</v>
      </c>
      <c r="Q55" s="6">
        <v>232145.88289760999</v>
      </c>
      <c r="S55" s="171"/>
      <c r="U55" s="274"/>
    </row>
    <row r="56" spans="1:21" ht="14.25" customHeight="1">
      <c r="A56" s="143"/>
      <c r="B56" s="166">
        <v>5</v>
      </c>
      <c r="C56" s="159">
        <v>-3.9947626060946262</v>
      </c>
      <c r="D56" s="160">
        <v>-12.296029935407482</v>
      </c>
      <c r="E56" s="161">
        <v>0.83491828838999638</v>
      </c>
      <c r="F56" s="162">
        <v>6.9252049724074061</v>
      </c>
      <c r="G56" s="163">
        <v>848.6018181818182</v>
      </c>
      <c r="H56" s="1">
        <v>8682.5093873081496</v>
      </c>
      <c r="I56" s="147">
        <v>11.982319286566234</v>
      </c>
      <c r="J56" s="2">
        <v>8488.4084787644497</v>
      </c>
      <c r="K56" s="145">
        <v>26.428751011192176</v>
      </c>
      <c r="L56" s="1">
        <v>194.10090854369992</v>
      </c>
      <c r="M56" s="145">
        <v>-81.327090287984134</v>
      </c>
      <c r="N56" s="154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71"/>
      <c r="U56" s="274"/>
    </row>
    <row r="57" spans="1:21" ht="14.25" customHeight="1">
      <c r="A57" s="143"/>
      <c r="B57" s="166">
        <v>6</v>
      </c>
      <c r="C57" s="159">
        <v>-2.3536889094317281</v>
      </c>
      <c r="D57" s="160">
        <v>-16.775838976800273</v>
      </c>
      <c r="E57" s="161">
        <v>0.52845945131965166</v>
      </c>
      <c r="F57" s="162">
        <v>6.1330621216795667</v>
      </c>
      <c r="G57" s="163">
        <v>857.76949999999999</v>
      </c>
      <c r="H57" s="1">
        <v>8191.8993977576802</v>
      </c>
      <c r="I57" s="147">
        <v>8.2611259238083434</v>
      </c>
      <c r="J57" s="2">
        <v>8548.70160970096</v>
      </c>
      <c r="K57" s="145">
        <v>33.348795095767848</v>
      </c>
      <c r="L57" s="1">
        <v>-356.80221194327987</v>
      </c>
      <c r="M57" s="145">
        <v>-130.86486959774362</v>
      </c>
      <c r="N57" s="8"/>
      <c r="O57" s="9"/>
      <c r="P57" s="5">
        <v>45820.536122760001</v>
      </c>
      <c r="Q57" s="6">
        <v>230478.83527909199</v>
      </c>
      <c r="S57" s="171"/>
      <c r="U57" s="274"/>
    </row>
    <row r="58" spans="1:21" ht="14.25" customHeight="1">
      <c r="A58" s="143"/>
      <c r="B58" s="166">
        <v>7</v>
      </c>
      <c r="C58" s="159">
        <v>-3.5861838089372267</v>
      </c>
      <c r="D58" s="160">
        <v>-20.82079852116081</v>
      </c>
      <c r="E58" s="161">
        <v>0.54656634433256635</v>
      </c>
      <c r="F58" s="162">
        <v>4.0862519615819437</v>
      </c>
      <c r="G58" s="163">
        <v>951.48095238095243</v>
      </c>
      <c r="H58" s="1">
        <v>7995.7692247934801</v>
      </c>
      <c r="I58" s="147">
        <v>2.4779017511026735</v>
      </c>
      <c r="J58" s="2">
        <v>7938.2526452663496</v>
      </c>
      <c r="K58" s="145">
        <v>5.8865274814778434</v>
      </c>
      <c r="L58" s="1">
        <v>57.516579527130489</v>
      </c>
      <c r="M58" s="145">
        <v>-81.172326709217927</v>
      </c>
      <c r="N58" s="3"/>
      <c r="O58" s="4"/>
      <c r="P58" s="5">
        <v>44688.526322630001</v>
      </c>
      <c r="Q58" s="6">
        <v>232919.183880681</v>
      </c>
      <c r="S58" s="171"/>
      <c r="U58" s="274"/>
    </row>
    <row r="59" spans="1:21" ht="14.25" customHeight="1">
      <c r="A59" s="143"/>
      <c r="B59" s="166">
        <v>8</v>
      </c>
      <c r="C59" s="159">
        <v>-4.0251157690126433</v>
      </c>
      <c r="D59" s="160">
        <v>-23.98689937876798</v>
      </c>
      <c r="E59" s="161">
        <v>0.17034707776799607</v>
      </c>
      <c r="F59" s="162">
        <v>2.8362624603067044</v>
      </c>
      <c r="G59" s="163">
        <v>905.2</v>
      </c>
      <c r="H59" s="1">
        <v>8053.0429820789604</v>
      </c>
      <c r="I59" s="147">
        <v>4.066734439829256</v>
      </c>
      <c r="J59" s="2">
        <v>9016.3651744447398</v>
      </c>
      <c r="K59" s="145">
        <v>14.762960371518851</v>
      </c>
      <c r="L59" s="1">
        <v>-963.3221923657793</v>
      </c>
      <c r="M59" s="145">
        <v>-715.22474422788093</v>
      </c>
      <c r="N59" s="154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71"/>
      <c r="U59" s="274"/>
    </row>
    <row r="60" spans="1:21" ht="14.25" customHeight="1">
      <c r="A60" s="143"/>
      <c r="B60" s="166">
        <v>9</v>
      </c>
      <c r="C60" s="159">
        <v>-1.0002468857163938</v>
      </c>
      <c r="D60" s="160">
        <v>-24.261077069612448</v>
      </c>
      <c r="E60" s="161">
        <v>1.2732472643991022</v>
      </c>
      <c r="F60" s="162">
        <v>3.7113985545046635</v>
      </c>
      <c r="G60" s="163">
        <v>925.73000000000013</v>
      </c>
      <c r="H60" s="1">
        <v>7938.2280779364601</v>
      </c>
      <c r="I60" s="147">
        <v>6.5481170237795538</v>
      </c>
      <c r="J60" s="2">
        <v>7998.4060600969397</v>
      </c>
      <c r="K60" s="145">
        <v>9.0052215733569696</v>
      </c>
      <c r="L60" s="1">
        <v>-60.177982160479587</v>
      </c>
      <c r="M60" s="145">
        <v>-153.38075516899957</v>
      </c>
      <c r="N60" s="165"/>
      <c r="O60" s="9"/>
      <c r="P60" s="5">
        <v>37784.490727099997</v>
      </c>
      <c r="Q60" s="6">
        <v>223383.29625963201</v>
      </c>
      <c r="S60" s="171"/>
      <c r="U60" s="274"/>
    </row>
    <row r="61" spans="1:21" ht="14.25" customHeight="1">
      <c r="A61" s="143"/>
      <c r="B61" s="166">
        <v>10</v>
      </c>
      <c r="C61" s="159">
        <v>-2.8466128239172606</v>
      </c>
      <c r="D61" s="160">
        <v>-26.624812772317398</v>
      </c>
      <c r="E61" s="161">
        <v>0.53279304328877064</v>
      </c>
      <c r="F61" s="162">
        <v>2.2092139611975536</v>
      </c>
      <c r="G61" s="163">
        <v>953.48947368421034</v>
      </c>
      <c r="H61" s="1">
        <v>8193.2168253514501</v>
      </c>
      <c r="I61" s="147">
        <v>5.2283195078941302</v>
      </c>
      <c r="J61" s="2">
        <v>7010.7388844040997</v>
      </c>
      <c r="K61" s="145">
        <v>-15.025495293068392</v>
      </c>
      <c r="L61" s="1">
        <v>1182.4779409473504</v>
      </c>
      <c r="M61" s="145">
        <v>354.69626245711322</v>
      </c>
      <c r="N61" s="3"/>
      <c r="O61" s="4"/>
      <c r="P61" s="5">
        <v>37851.950990580001</v>
      </c>
      <c r="Q61" s="6">
        <v>223966.25178040101</v>
      </c>
      <c r="S61" s="171"/>
      <c r="U61" s="274"/>
    </row>
    <row r="62" spans="1:21" ht="14.25" customHeight="1">
      <c r="A62" s="143"/>
      <c r="B62" s="166">
        <v>11</v>
      </c>
      <c r="C62" s="159">
        <v>-3.0958311007886707</v>
      </c>
      <c r="D62" s="160">
        <v>-27.707717651585394</v>
      </c>
      <c r="E62" s="161">
        <v>-0.20185992963048793</v>
      </c>
      <c r="F62" s="162">
        <v>1.9380619208511529</v>
      </c>
      <c r="G62" s="163">
        <v>914.4904761904761</v>
      </c>
      <c r="H62" s="1">
        <v>8047.4457434040796</v>
      </c>
      <c r="I62" s="147">
        <v>-6.4932896391172612</v>
      </c>
      <c r="J62" s="2">
        <v>7607.2984892891</v>
      </c>
      <c r="K62" s="145">
        <v>-0.7255543540198639</v>
      </c>
      <c r="L62" s="1">
        <v>440.14725411497966</v>
      </c>
      <c r="M62" s="145">
        <v>-53.343549562263682</v>
      </c>
      <c r="N62" s="154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71"/>
      <c r="U62" s="274"/>
    </row>
    <row r="63" spans="1:21" ht="14.25" customHeight="1" thickBot="1">
      <c r="A63" s="150"/>
      <c r="B63" s="167">
        <v>12</v>
      </c>
      <c r="C63" s="199">
        <v>1.689099751872658</v>
      </c>
      <c r="D63" s="168">
        <v>-27.574187491022673</v>
      </c>
      <c r="E63" s="200">
        <v>1.2409178105207141</v>
      </c>
      <c r="F63" s="201">
        <v>2.6110886917633191</v>
      </c>
      <c r="G63" s="169">
        <v>872.55523809523788</v>
      </c>
      <c r="H63" s="20">
        <v>9338.5334807346899</v>
      </c>
      <c r="I63" s="152">
        <v>-1.0991975162726431</v>
      </c>
      <c r="J63" s="16">
        <v>7118.5624879266998</v>
      </c>
      <c r="K63" s="151">
        <v>-17.152984127548354</v>
      </c>
      <c r="L63" s="20">
        <v>2219.9709928079901</v>
      </c>
      <c r="M63" s="168">
        <v>161.20238668870405</v>
      </c>
      <c r="N63" s="170"/>
      <c r="O63" s="21"/>
      <c r="P63" s="22">
        <v>39154.122554430003</v>
      </c>
      <c r="Q63" s="23">
        <v>229839.838063715</v>
      </c>
      <c r="S63" s="171"/>
      <c r="U63" s="274"/>
    </row>
    <row r="64" spans="1:21" ht="14.25" customHeight="1">
      <c r="A64" s="93">
        <v>2023</v>
      </c>
      <c r="B64" s="94">
        <v>1</v>
      </c>
      <c r="C64" s="95">
        <v>-1.6463618607051367</v>
      </c>
      <c r="D64" s="103">
        <v>-25.996106433180167</v>
      </c>
      <c r="E64" s="172">
        <v>0.62451719232121672</v>
      </c>
      <c r="F64" s="102">
        <v>4.8213101283611337</v>
      </c>
      <c r="G64" s="97">
        <v>825.77954545454554</v>
      </c>
      <c r="H64" s="173">
        <v>8896.0977623130202</v>
      </c>
      <c r="I64" s="142">
        <v>4.4755469489627497</v>
      </c>
      <c r="J64" s="173">
        <v>6290.8908903718202</v>
      </c>
      <c r="K64" s="103">
        <v>-16.69883530697247</v>
      </c>
      <c r="L64" s="173">
        <v>2605.2068719412</v>
      </c>
      <c r="M64" s="103">
        <v>170.52457372921509</v>
      </c>
      <c r="N64" s="154"/>
      <c r="O64" s="7"/>
      <c r="P64" s="24">
        <v>39507.850969199993</v>
      </c>
      <c r="Q64" s="174">
        <v>232811.22880586301</v>
      </c>
      <c r="R64" s="171"/>
      <c r="S64" s="171"/>
      <c r="U64" s="274"/>
    </row>
    <row r="65" spans="1:21" ht="14.15" customHeight="1">
      <c r="A65" s="143"/>
      <c r="B65" s="166">
        <v>2</v>
      </c>
      <c r="C65" s="144">
        <v>-1.6905824029798344</v>
      </c>
      <c r="D65" s="145">
        <v>-24.026179540006133</v>
      </c>
      <c r="E65" s="146">
        <v>-0.41801853542478007</v>
      </c>
      <c r="F65" s="147">
        <v>6.5151695981745972</v>
      </c>
      <c r="G65" s="148">
        <v>801.18250000000012</v>
      </c>
      <c r="H65" s="2">
        <v>7778.8494572899035</v>
      </c>
      <c r="I65" s="147">
        <v>8.0077167645702829</v>
      </c>
      <c r="J65" s="2">
        <v>6337.98958261403</v>
      </c>
      <c r="K65" s="145">
        <v>-14.90812913039038</v>
      </c>
      <c r="L65" s="2">
        <v>1440.8598746758735</v>
      </c>
      <c r="M65" s="145">
        <v>685.03984600982778</v>
      </c>
      <c r="N65" s="154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71"/>
      <c r="S65" s="171"/>
      <c r="U65" s="274"/>
    </row>
    <row r="66" spans="1:21" ht="14.25" customHeight="1">
      <c r="A66" s="143"/>
      <c r="B66" s="166">
        <v>3</v>
      </c>
      <c r="C66" s="159">
        <v>-0.47651210334673788</v>
      </c>
      <c r="D66" s="160">
        <v>-22.039771464940404</v>
      </c>
      <c r="E66" s="161">
        <v>1.9469171181246914</v>
      </c>
      <c r="F66" s="162">
        <v>8.7704668346359824</v>
      </c>
      <c r="G66" s="163">
        <v>807.66521739130428</v>
      </c>
      <c r="H66" s="1">
        <v>9209.1886039898236</v>
      </c>
      <c r="I66" s="147">
        <v>7.1865356365179656</v>
      </c>
      <c r="J66" s="2">
        <v>6876.1870812042898</v>
      </c>
      <c r="K66" s="145">
        <v>-17.1573169635159</v>
      </c>
      <c r="L66" s="1">
        <v>2333.0015227855338</v>
      </c>
      <c r="M66" s="145">
        <v>700.49424617799616</v>
      </c>
      <c r="N66" s="164"/>
      <c r="O66" s="19"/>
      <c r="P66" s="5">
        <v>39303.825250640002</v>
      </c>
      <c r="Q66" s="6">
        <v>230589.13196355401</v>
      </c>
      <c r="R66" s="171"/>
      <c r="S66" s="171"/>
      <c r="U66" s="274"/>
    </row>
    <row r="67" spans="1:21" ht="14.25" customHeight="1">
      <c r="A67" s="143"/>
      <c r="B67" s="166">
        <v>4</v>
      </c>
      <c r="C67" s="159">
        <v>5.3996908047770908E-2</v>
      </c>
      <c r="D67" s="160">
        <v>-20.840664199746428</v>
      </c>
      <c r="E67" s="161">
        <v>1.3262133876783988</v>
      </c>
      <c r="F67" s="162">
        <v>8.7095978690818754</v>
      </c>
      <c r="G67" s="163">
        <v>804.55263157894728</v>
      </c>
      <c r="H67" s="1">
        <v>7313.948706269025</v>
      </c>
      <c r="I67" s="147">
        <v>-6.3170396588625106</v>
      </c>
      <c r="J67" s="2">
        <v>6440.9768255334902</v>
      </c>
      <c r="K67" s="145">
        <v>-17.421041967977967</v>
      </c>
      <c r="L67" s="1">
        <v>872.9718807355348</v>
      </c>
      <c r="M67" s="145">
        <v>11779.821245832336</v>
      </c>
      <c r="N67" s="3"/>
      <c r="O67" s="4"/>
      <c r="P67" s="5">
        <v>39820.321825729989</v>
      </c>
      <c r="Q67" s="6">
        <v>231329.66003369799</v>
      </c>
      <c r="R67" s="171"/>
      <c r="S67" s="171"/>
      <c r="U67" s="274"/>
    </row>
    <row r="68" spans="1:21" ht="14.25" customHeight="1">
      <c r="A68" s="143"/>
      <c r="B68" s="166">
        <v>5</v>
      </c>
      <c r="C68" s="159">
        <v>-5.5105271852395887E-2</v>
      </c>
      <c r="D68" s="160">
        <v>-17.592292899130168</v>
      </c>
      <c r="E68" s="161">
        <v>-0.37338278940332037</v>
      </c>
      <c r="F68" s="162">
        <v>7.4069347985767253</v>
      </c>
      <c r="G68" s="163">
        <v>798.38499999999999</v>
      </c>
      <c r="H68" s="1">
        <v>7801.3113607126361</v>
      </c>
      <c r="I68" s="147">
        <v>-10.149116888760567</v>
      </c>
      <c r="J68" s="2">
        <v>6944.8494527898501</v>
      </c>
      <c r="K68" s="145">
        <v>-18.184316056845507</v>
      </c>
      <c r="L68" s="1">
        <v>856.46190792278594</v>
      </c>
      <c r="M68" s="145">
        <v>341.24569758516196</v>
      </c>
      <c r="N68" s="154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274"/>
    </row>
    <row r="69" spans="1:21" ht="14.25" customHeight="1">
      <c r="A69" s="143"/>
      <c r="B69" s="166">
        <v>6</v>
      </c>
      <c r="C69" s="159">
        <v>-0.52941723612489611</v>
      </c>
      <c r="D69" s="160">
        <v>-16.052715581285092</v>
      </c>
      <c r="E69" s="161">
        <v>1.1043398657159198</v>
      </c>
      <c r="F69" s="162">
        <v>8.0222187734673369</v>
      </c>
      <c r="G69" s="163">
        <v>799.16</v>
      </c>
      <c r="H69" s="1">
        <v>7787.6978395102233</v>
      </c>
      <c r="I69" s="147">
        <v>-4.934161647030189</v>
      </c>
      <c r="J69" s="2">
        <v>6344.2846261436898</v>
      </c>
      <c r="K69" s="145">
        <v>-25.786570688766641</v>
      </c>
      <c r="L69" s="1">
        <v>1443.4132133665335</v>
      </c>
      <c r="M69" s="145">
        <v>504.54155413027257</v>
      </c>
      <c r="N69" s="8"/>
      <c r="O69" s="9"/>
      <c r="P69" s="5">
        <v>39497.361288469991</v>
      </c>
      <c r="Q69" s="6">
        <v>231643.44869531799</v>
      </c>
      <c r="U69" s="274"/>
    </row>
    <row r="70" spans="1:21" ht="14.25" customHeight="1">
      <c r="A70" s="143"/>
      <c r="B70" s="166">
        <v>7</v>
      </c>
      <c r="C70" s="159">
        <v>-1.16095517207363</v>
      </c>
      <c r="D70" s="160">
        <v>-13.941074675424204</v>
      </c>
      <c r="E70" s="161">
        <v>2.8558959522162475E-2</v>
      </c>
      <c r="F70" s="162">
        <v>7.4656974611767568</v>
      </c>
      <c r="G70" s="163">
        <v>815.86666666666667</v>
      </c>
      <c r="H70" s="1">
        <v>7177.6732765605993</v>
      </c>
      <c r="I70" s="147">
        <v>-10.231610308312911</v>
      </c>
      <c r="J70" s="2">
        <v>6602.9848351110304</v>
      </c>
      <c r="K70" s="145">
        <v>-16.820676663038071</v>
      </c>
      <c r="L70" s="1">
        <v>574.68844144956893</v>
      </c>
      <c r="M70" s="145">
        <v>899.17005874539041</v>
      </c>
      <c r="N70" s="3"/>
      <c r="O70" s="4"/>
      <c r="P70" s="5">
        <v>40675.705848359998</v>
      </c>
      <c r="Q70" s="6">
        <v>236962.95369140399</v>
      </c>
      <c r="U70" s="274"/>
    </row>
    <row r="71" spans="1:21" ht="14.25" customHeight="1">
      <c r="A71" s="143"/>
      <c r="B71" s="166">
        <v>8</v>
      </c>
      <c r="C71" s="159">
        <v>-0.61098853472585368</v>
      </c>
      <c r="D71" s="160">
        <v>-10.879689157136452</v>
      </c>
      <c r="E71" s="161">
        <v>-0.52662348814601634</v>
      </c>
      <c r="F71" s="162">
        <v>6.7179669185470914</v>
      </c>
      <c r="G71" s="163">
        <v>856.24347826086955</v>
      </c>
      <c r="H71" s="1">
        <v>7904.0565675757489</v>
      </c>
      <c r="I71" s="147">
        <v>-1.8500635701903301</v>
      </c>
      <c r="J71" s="2">
        <v>7422.0778332439704</v>
      </c>
      <c r="K71" s="145">
        <v>-17.682151403089673</v>
      </c>
      <c r="L71" s="1">
        <v>481.97873433177847</v>
      </c>
      <c r="M71" s="145">
        <v>150.03297319955942</v>
      </c>
      <c r="N71" s="154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274"/>
    </row>
    <row r="72" spans="1:21" ht="14.25" customHeight="1">
      <c r="A72" s="143"/>
      <c r="B72" s="166">
        <v>9</v>
      </c>
      <c r="C72" s="159">
        <v>1.1997941099556542</v>
      </c>
      <c r="D72" s="160">
        <v>-8.8991959616130494</v>
      </c>
      <c r="E72" s="161">
        <v>1.2072777217826625</v>
      </c>
      <c r="F72" s="162">
        <v>6.6484506775185803</v>
      </c>
      <c r="G72" s="163">
        <v>884.40368421052619</v>
      </c>
      <c r="H72" s="1">
        <v>7227.4801349648396</v>
      </c>
      <c r="I72" s="147">
        <v>-8.9534835229423066</v>
      </c>
      <c r="J72" s="2">
        <v>6341.0776638564403</v>
      </c>
      <c r="K72" s="145">
        <v>-20.720733403480306</v>
      </c>
      <c r="L72" s="1">
        <v>886.40247110839937</v>
      </c>
      <c r="M72" s="145">
        <v>1572.9680844807763</v>
      </c>
      <c r="N72" s="165"/>
      <c r="O72" s="9"/>
      <c r="P72" s="5">
        <v>41402.110733650006</v>
      </c>
      <c r="Q72" s="6">
        <v>232655.75032611599</v>
      </c>
      <c r="U72" s="274"/>
    </row>
    <row r="73" spans="1:21" ht="14.25" customHeight="1">
      <c r="A73" s="143"/>
      <c r="B73" s="166">
        <v>10</v>
      </c>
      <c r="C73" s="159">
        <v>-0.62374834866892881</v>
      </c>
      <c r="D73" s="160">
        <v>-6.8148142756048529</v>
      </c>
      <c r="E73" s="161">
        <v>1.2373328631880121</v>
      </c>
      <c r="F73" s="162">
        <v>7.3958493914936252</v>
      </c>
      <c r="G73" s="163">
        <v>926.83000000000015</v>
      </c>
      <c r="H73" s="1">
        <v>7800.4659296595164</v>
      </c>
      <c r="I73" s="147">
        <v>-4.7936104226692038</v>
      </c>
      <c r="J73" s="2">
        <v>7096.9764338089199</v>
      </c>
      <c r="K73" s="145">
        <v>1.2300778965917747</v>
      </c>
      <c r="L73" s="1">
        <v>703.48949585059654</v>
      </c>
      <c r="M73" s="145">
        <v>-40.507178063128094</v>
      </c>
      <c r="N73" s="3"/>
      <c r="O73" s="4"/>
      <c r="P73" s="5">
        <v>42567.339703730009</v>
      </c>
      <c r="Q73" s="6">
        <v>232337.47337438501</v>
      </c>
      <c r="U73" s="274"/>
    </row>
    <row r="74" spans="1:21" ht="14.25" customHeight="1">
      <c r="A74" s="143"/>
      <c r="B74" s="166">
        <v>11</v>
      </c>
      <c r="C74" s="159">
        <v>-0.9218857039905437</v>
      </c>
      <c r="D74" s="160">
        <v>-4.7243004426445019</v>
      </c>
      <c r="E74" s="161">
        <v>-0.35421403959075004</v>
      </c>
      <c r="F74" s="162">
        <v>7.231896445717978</v>
      </c>
      <c r="G74" s="163">
        <v>884.97142857142865</v>
      </c>
      <c r="H74" s="1">
        <v>7739.1457714665758</v>
      </c>
      <c r="I74" s="147">
        <v>-3.8310288974634621</v>
      </c>
      <c r="J74" s="2">
        <v>6399.0071814885196</v>
      </c>
      <c r="K74" s="145">
        <v>-15.88331665310394</v>
      </c>
      <c r="L74" s="1">
        <v>1340.1385899780562</v>
      </c>
      <c r="M74" s="145">
        <v>204.475054075419</v>
      </c>
      <c r="N74" s="154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274"/>
    </row>
    <row r="75" spans="1:21" ht="14.25" customHeight="1" thickBot="1">
      <c r="A75" s="150"/>
      <c r="B75" s="167">
        <v>12</v>
      </c>
      <c r="C75" s="199">
        <v>3.6958254871500618</v>
      </c>
      <c r="D75" s="168">
        <v>-2.8441363078963056</v>
      </c>
      <c r="E75" s="200">
        <v>0.91773994527231118</v>
      </c>
      <c r="F75" s="201">
        <v>6.8895943792281811</v>
      </c>
      <c r="G75" s="169">
        <v>874.83684210526303</v>
      </c>
      <c r="H75" s="20">
        <v>7921.5073790434999</v>
      </c>
      <c r="I75" s="152">
        <v>-15.173968210474397</v>
      </c>
      <c r="J75" s="16">
        <v>6136.6872249148901</v>
      </c>
      <c r="K75" s="151">
        <v>-13.793167717177457</v>
      </c>
      <c r="L75" s="20">
        <v>1784.8201541286098</v>
      </c>
      <c r="M75" s="168">
        <v>-19.601645250732219</v>
      </c>
      <c r="N75" s="170"/>
      <c r="O75" s="21"/>
      <c r="P75" s="22">
        <v>46353.101531090011</v>
      </c>
      <c r="Q75" s="23">
        <v>240968.25817123801</v>
      </c>
      <c r="S75" s="171"/>
      <c r="U75" s="274"/>
    </row>
    <row r="76" spans="1:21" ht="14.25" customHeight="1">
      <c r="A76" s="93">
        <v>2024</v>
      </c>
      <c r="B76" s="94">
        <v>1</v>
      </c>
      <c r="C76" s="95">
        <v>0.65223473917868091</v>
      </c>
      <c r="D76" s="103">
        <v>-0.57353257460925899</v>
      </c>
      <c r="E76" s="172">
        <v>0.58223674659962921</v>
      </c>
      <c r="F76" s="102">
        <v>6.8446814711273118</v>
      </c>
      <c r="G76" s="97">
        <v>911.35454545454559</v>
      </c>
      <c r="H76" s="173">
        <v>9391.5571740118903</v>
      </c>
      <c r="I76" s="142">
        <v>5.5694016065988894</v>
      </c>
      <c r="J76" s="173">
        <v>6565.64849997906</v>
      </c>
      <c r="K76" s="103">
        <v>4.3675468927263594</v>
      </c>
      <c r="L76" s="173">
        <v>2825.9086740328303</v>
      </c>
      <c r="M76" s="103">
        <v>8.4715653282144245</v>
      </c>
      <c r="N76" s="154"/>
      <c r="O76" s="7"/>
      <c r="P76" s="24">
        <v>47084.726321390001</v>
      </c>
      <c r="Q76" s="174">
        <v>244044.17073706101</v>
      </c>
      <c r="R76" s="171"/>
      <c r="S76" s="171"/>
      <c r="U76" s="274"/>
    </row>
    <row r="77" spans="1:21" ht="14.15" customHeight="1">
      <c r="A77" s="143"/>
      <c r="B77" s="166">
        <v>2</v>
      </c>
      <c r="C77" s="144">
        <v>-0.41377373049894528</v>
      </c>
      <c r="D77" s="145">
        <v>0.71778395422270602</v>
      </c>
      <c r="E77" s="146">
        <v>-0.1073598103834783</v>
      </c>
      <c r="F77" s="147">
        <v>7.1779971175434554</v>
      </c>
      <c r="G77" s="148">
        <v>965.57142857142878</v>
      </c>
      <c r="H77" s="2">
        <v>7727.46918058764</v>
      </c>
      <c r="I77" s="147">
        <v>-0.66051254731652742</v>
      </c>
      <c r="J77" s="2">
        <v>6015.5812699588596</v>
      </c>
      <c r="K77" s="145">
        <v>-5.0869176803253318</v>
      </c>
      <c r="L77" s="2">
        <v>1711.8879106287804</v>
      </c>
      <c r="M77" s="145">
        <v>18.810159177614388</v>
      </c>
      <c r="N77" s="154">
        <v>-103.85470779717548</v>
      </c>
      <c r="O77" s="7">
        <f>N77</f>
        <v>-103.85470779717548</v>
      </c>
      <c r="P77" s="18">
        <v>46552.078445509993</v>
      </c>
      <c r="Q77" s="10">
        <v>242078.944529275</v>
      </c>
      <c r="R77" s="171"/>
      <c r="S77" s="171"/>
      <c r="U77" s="274"/>
    </row>
    <row r="78" spans="1:21" ht="14.25" customHeight="1">
      <c r="A78" s="143"/>
      <c r="B78" s="166">
        <v>3</v>
      </c>
      <c r="C78" s="159">
        <v>-0.35036851645522393</v>
      </c>
      <c r="D78" s="160">
        <v>0.84544128215864323</v>
      </c>
      <c r="E78" s="161">
        <v>0.89719091455799926</v>
      </c>
      <c r="F78" s="162">
        <v>6.0744075711354872</v>
      </c>
      <c r="G78" s="163">
        <v>968.15799999999979</v>
      </c>
      <c r="H78" s="1">
        <v>8117.5851139113001</v>
      </c>
      <c r="I78" s="147">
        <v>-11.853416593136046</v>
      </c>
      <c r="J78" s="2">
        <v>6122.7107297967104</v>
      </c>
      <c r="K78" s="145">
        <v>-10.957763983286162</v>
      </c>
      <c r="L78" s="1">
        <v>1994.8743841145897</v>
      </c>
      <c r="M78" s="145">
        <v>-14.493224087879309</v>
      </c>
      <c r="N78" s="164"/>
      <c r="O78" s="19"/>
      <c r="P78" s="5">
        <v>45715.664231660005</v>
      </c>
      <c r="Q78" s="6">
        <v>241703.03309485101</v>
      </c>
      <c r="R78" s="171"/>
      <c r="S78" s="171"/>
      <c r="U78" s="274"/>
    </row>
    <row r="79" spans="1:21" ht="14.25" customHeight="1">
      <c r="A79" s="143"/>
      <c r="B79" s="166">
        <v>4</v>
      </c>
      <c r="C79" s="159">
        <v>0.99920036724612249</v>
      </c>
      <c r="D79" s="160">
        <v>1.7981214637598164</v>
      </c>
      <c r="E79" s="161">
        <v>1.3052105910974943</v>
      </c>
      <c r="F79" s="162">
        <v>6.052420573593853</v>
      </c>
      <c r="G79" s="163">
        <v>957.98727272727274</v>
      </c>
      <c r="H79" s="1">
        <v>8455.6665806660294</v>
      </c>
      <c r="I79" s="147">
        <v>15.61014330628816</v>
      </c>
      <c r="J79" s="2">
        <v>6543.4372151341504</v>
      </c>
      <c r="K79" s="145">
        <v>1.5907585506981459</v>
      </c>
      <c r="L79" s="1">
        <v>1912.229365531879</v>
      </c>
      <c r="M79" s="145">
        <v>119.04821996336274</v>
      </c>
      <c r="N79" s="3"/>
      <c r="O79" s="4"/>
      <c r="P79" s="5">
        <v>43908.020906799997</v>
      </c>
      <c r="Q79" s="6">
        <v>240794.16760513699</v>
      </c>
      <c r="R79" s="171"/>
      <c r="S79" s="171"/>
      <c r="U79" s="274"/>
    </row>
    <row r="80" spans="1:21" ht="14.25" customHeight="1">
      <c r="A80" s="143"/>
      <c r="B80" s="166">
        <v>5</v>
      </c>
      <c r="C80" s="159">
        <v>-0.9384979612066191</v>
      </c>
      <c r="D80" s="160">
        <v>0.89834847849943333</v>
      </c>
      <c r="E80" s="161">
        <v>0.77738584432434088</v>
      </c>
      <c r="F80" s="162">
        <v>7.2774124737906343</v>
      </c>
      <c r="G80" s="163">
        <v>914.78571428571445</v>
      </c>
      <c r="H80" s="1">
        <v>8091.26836</v>
      </c>
      <c r="I80" s="147">
        <v>3.7167725511839667</v>
      </c>
      <c r="J80" s="2">
        <v>6493.6427878000004</v>
      </c>
      <c r="K80" s="145">
        <v>-6.4969970631774228</v>
      </c>
      <c r="L80" s="1">
        <v>1597.6255721999996</v>
      </c>
      <c r="M80" s="145">
        <v>86.537843355437715</v>
      </c>
      <c r="N80" s="154"/>
      <c r="O80" s="7"/>
      <c r="P80" s="5">
        <v>45833.671015760017</v>
      </c>
      <c r="Q80" s="6"/>
    </row>
    <row r="81" spans="1:19" ht="14.25" customHeight="1">
      <c r="A81" s="143"/>
      <c r="B81" s="166">
        <v>6</v>
      </c>
      <c r="C81" s="159"/>
      <c r="D81" s="160"/>
      <c r="E81" s="161"/>
      <c r="F81" s="162"/>
      <c r="G81" s="163">
        <v>929.26666666666665</v>
      </c>
      <c r="H81" s="1"/>
      <c r="I81" s="147"/>
      <c r="J81" s="2"/>
      <c r="K81" s="145"/>
      <c r="L81" s="1"/>
      <c r="M81" s="145"/>
      <c r="N81" s="8"/>
      <c r="O81" s="9"/>
      <c r="P81" s="5"/>
      <c r="Q81" s="6"/>
    </row>
    <row r="82" spans="1:19" ht="14.25" customHeight="1">
      <c r="A82" s="143"/>
      <c r="B82" s="166">
        <v>7</v>
      </c>
      <c r="C82" s="159"/>
      <c r="D82" s="160"/>
      <c r="E82" s="161"/>
      <c r="F82" s="162"/>
      <c r="G82" s="163"/>
      <c r="H82" s="1"/>
      <c r="I82" s="147"/>
      <c r="J82" s="2"/>
      <c r="K82" s="145"/>
      <c r="L82" s="1"/>
      <c r="M82" s="145"/>
      <c r="N82" s="3"/>
      <c r="O82" s="4"/>
      <c r="P82" s="5"/>
      <c r="Q82" s="6"/>
    </row>
    <row r="83" spans="1:19" ht="14.25" customHeight="1">
      <c r="A83" s="143"/>
      <c r="B83" s="166">
        <v>8</v>
      </c>
      <c r="C83" s="159"/>
      <c r="D83" s="160"/>
      <c r="E83" s="161"/>
      <c r="F83" s="162"/>
      <c r="G83" s="163"/>
      <c r="H83" s="1"/>
      <c r="I83" s="147"/>
      <c r="J83" s="2"/>
      <c r="K83" s="145"/>
      <c r="L83" s="1"/>
      <c r="M83" s="145"/>
      <c r="N83" s="154"/>
      <c r="O83" s="7"/>
      <c r="P83" s="5"/>
      <c r="Q83" s="6"/>
    </row>
    <row r="84" spans="1:19" ht="14.25" customHeight="1">
      <c r="A84" s="143"/>
      <c r="B84" s="166">
        <v>9</v>
      </c>
      <c r="C84" s="159"/>
      <c r="D84" s="160"/>
      <c r="E84" s="161"/>
      <c r="F84" s="162"/>
      <c r="G84" s="163"/>
      <c r="H84" s="1"/>
      <c r="I84" s="147"/>
      <c r="J84" s="2"/>
      <c r="K84" s="145"/>
      <c r="L84" s="1"/>
      <c r="M84" s="145"/>
      <c r="N84" s="165"/>
      <c r="O84" s="9"/>
      <c r="P84" s="5"/>
      <c r="Q84" s="6"/>
    </row>
    <row r="85" spans="1:19" ht="14.25" customHeight="1">
      <c r="A85" s="143"/>
      <c r="B85" s="166">
        <v>10</v>
      </c>
      <c r="C85" s="159"/>
      <c r="D85" s="160"/>
      <c r="E85" s="161"/>
      <c r="F85" s="162"/>
      <c r="G85" s="163"/>
      <c r="H85" s="1"/>
      <c r="I85" s="147"/>
      <c r="J85" s="2"/>
      <c r="K85" s="145"/>
      <c r="L85" s="1"/>
      <c r="M85" s="145"/>
      <c r="N85" s="3"/>
      <c r="O85" s="4"/>
      <c r="P85" s="5"/>
      <c r="Q85" s="6"/>
    </row>
    <row r="86" spans="1:19" ht="14.25" customHeight="1">
      <c r="A86" s="143"/>
      <c r="B86" s="166">
        <v>11</v>
      </c>
      <c r="C86" s="159"/>
      <c r="D86" s="160"/>
      <c r="E86" s="161"/>
      <c r="F86" s="162"/>
      <c r="G86" s="163"/>
      <c r="H86" s="1"/>
      <c r="I86" s="147"/>
      <c r="J86" s="2"/>
      <c r="K86" s="145"/>
      <c r="L86" s="1"/>
      <c r="M86" s="145"/>
      <c r="N86" s="154"/>
      <c r="O86" s="7"/>
      <c r="P86" s="5"/>
      <c r="Q86" s="6"/>
    </row>
    <row r="87" spans="1:19" ht="14.25" customHeight="1" thickBot="1">
      <c r="A87" s="150"/>
      <c r="B87" s="167">
        <v>12</v>
      </c>
      <c r="C87" s="199"/>
      <c r="D87" s="168"/>
      <c r="E87" s="200"/>
      <c r="F87" s="201"/>
      <c r="G87" s="169"/>
      <c r="H87" s="20"/>
      <c r="I87" s="152"/>
      <c r="J87" s="16"/>
      <c r="K87" s="151"/>
      <c r="L87" s="20"/>
      <c r="M87" s="168"/>
      <c r="N87" s="170"/>
      <c r="O87" s="21"/>
      <c r="P87" s="22"/>
      <c r="Q87" s="23"/>
      <c r="S87" s="171"/>
    </row>
    <row r="88" spans="1:19">
      <c r="A88" s="275" t="s">
        <v>96</v>
      </c>
      <c r="B88" s="275"/>
      <c r="C88" s="276"/>
      <c r="D88" s="276"/>
      <c r="E88" s="276"/>
      <c r="F88" s="276"/>
      <c r="G88" s="276"/>
      <c r="H88" s="25"/>
      <c r="I88" s="277"/>
      <c r="J88" s="278"/>
      <c r="K88" s="277"/>
      <c r="L88" s="25"/>
      <c r="M88" s="276"/>
      <c r="N88" s="279"/>
      <c r="O88" s="30"/>
      <c r="P88" s="25"/>
      <c r="Q88" s="280"/>
    </row>
    <row r="89" spans="1:19">
      <c r="A89" s="46" t="s">
        <v>95</v>
      </c>
      <c r="C89" s="281"/>
      <c r="D89" s="281"/>
      <c r="E89" s="281"/>
      <c r="F89" s="281"/>
      <c r="G89" s="281"/>
      <c r="H89" s="203"/>
      <c r="I89" s="260"/>
      <c r="J89" s="26"/>
      <c r="K89" s="260"/>
      <c r="L89" s="203"/>
      <c r="M89" s="281"/>
      <c r="N89" s="282"/>
      <c r="O89" s="202"/>
      <c r="P89" s="203"/>
      <c r="Q89" s="27"/>
    </row>
    <row r="90" spans="1:19">
      <c r="C90" s="281"/>
      <c r="D90" s="281"/>
      <c r="E90" s="281"/>
      <c r="F90" s="281"/>
      <c r="G90" s="281"/>
      <c r="H90" s="203"/>
      <c r="I90" s="260"/>
      <c r="J90" s="26"/>
      <c r="K90" s="260"/>
      <c r="L90" s="203"/>
      <c r="M90" s="281"/>
      <c r="N90" s="282"/>
      <c r="O90" s="202"/>
      <c r="P90" s="203"/>
      <c r="Q90" s="27"/>
    </row>
    <row r="91" spans="1:19">
      <c r="C91" s="281"/>
      <c r="D91" s="281"/>
      <c r="E91" s="281"/>
      <c r="F91" s="281"/>
      <c r="G91" s="281"/>
      <c r="H91" s="203"/>
      <c r="I91" s="260"/>
      <c r="J91" s="203"/>
      <c r="K91" s="281"/>
      <c r="L91" s="203"/>
      <c r="M91" s="281"/>
      <c r="N91" s="205"/>
      <c r="O91" s="204"/>
      <c r="P91" s="203"/>
      <c r="Q91" s="27"/>
    </row>
    <row r="92" spans="1:19">
      <c r="C92" s="281"/>
      <c r="D92" s="281"/>
      <c r="E92" s="281"/>
      <c r="F92" s="281"/>
      <c r="G92" s="281"/>
      <c r="H92" s="203"/>
      <c r="I92" s="260"/>
      <c r="J92" s="203"/>
      <c r="K92" s="281"/>
      <c r="L92" s="203"/>
      <c r="M92" s="281"/>
      <c r="N92" s="205"/>
      <c r="O92" s="204"/>
      <c r="P92" s="203"/>
      <c r="Q92" s="27"/>
    </row>
    <row r="93" spans="1:19">
      <c r="C93" s="281"/>
      <c r="D93" s="281"/>
      <c r="E93" s="281"/>
      <c r="F93" s="281"/>
      <c r="G93" s="281"/>
      <c r="H93" s="203"/>
      <c r="I93" s="260"/>
      <c r="J93" s="203"/>
      <c r="K93" s="281"/>
      <c r="L93" s="203"/>
      <c r="M93" s="281"/>
      <c r="N93" s="205"/>
      <c r="O93" s="204"/>
      <c r="P93" s="203"/>
      <c r="Q93" s="27"/>
    </row>
    <row r="94" spans="1:19">
      <c r="C94" s="281"/>
      <c r="D94" s="281"/>
      <c r="E94" s="281"/>
      <c r="F94" s="281"/>
      <c r="G94" s="283"/>
      <c r="H94" s="203"/>
      <c r="I94" s="260"/>
      <c r="J94" s="203"/>
      <c r="K94" s="281"/>
      <c r="L94" s="203"/>
      <c r="M94" s="281"/>
      <c r="N94" s="204"/>
      <c r="O94" s="204"/>
      <c r="P94" s="203"/>
      <c r="Q94" s="27"/>
    </row>
    <row r="95" spans="1:19">
      <c r="C95" s="281"/>
      <c r="D95" s="281"/>
      <c r="E95" s="281"/>
      <c r="F95" s="281"/>
      <c r="G95" s="281"/>
      <c r="H95" s="203"/>
      <c r="I95" s="260"/>
      <c r="J95" s="203"/>
      <c r="K95" s="281"/>
      <c r="L95" s="203"/>
      <c r="M95" s="281"/>
      <c r="N95" s="284"/>
      <c r="O95" s="204"/>
      <c r="P95" s="203"/>
      <c r="Q95" s="27"/>
    </row>
    <row r="96" spans="1:19">
      <c r="C96" s="281"/>
      <c r="D96" s="281"/>
      <c r="E96" s="281"/>
      <c r="F96" s="281"/>
      <c r="G96" s="281"/>
      <c r="H96" s="203"/>
      <c r="I96" s="260"/>
      <c r="J96" s="203"/>
      <c r="K96" s="281"/>
      <c r="L96" s="203"/>
      <c r="M96" s="281"/>
      <c r="N96" s="284"/>
      <c r="O96" s="204"/>
      <c r="P96" s="203"/>
      <c r="Q96" s="27"/>
    </row>
    <row r="97" spans="3:17">
      <c r="C97" s="281"/>
      <c r="D97" s="281"/>
      <c r="E97" s="281"/>
      <c r="F97" s="281"/>
      <c r="G97" s="281"/>
      <c r="H97" s="203"/>
      <c r="I97" s="260"/>
      <c r="J97" s="203"/>
      <c r="K97" s="281"/>
      <c r="L97" s="203"/>
      <c r="M97" s="281"/>
      <c r="O97" s="204"/>
      <c r="P97" s="203"/>
      <c r="Q97" s="27"/>
    </row>
    <row r="98" spans="3:17">
      <c r="C98" s="281"/>
      <c r="D98" s="281"/>
      <c r="E98" s="281"/>
      <c r="F98" s="281"/>
      <c r="G98" s="281"/>
      <c r="H98" s="203"/>
      <c r="I98" s="260"/>
      <c r="J98" s="203"/>
      <c r="K98" s="281"/>
      <c r="L98" s="203"/>
      <c r="M98" s="281"/>
      <c r="O98" s="204"/>
      <c r="P98" s="203"/>
      <c r="Q98" s="28"/>
    </row>
    <row r="99" spans="3:17">
      <c r="C99" s="281"/>
      <c r="D99" s="281"/>
      <c r="E99" s="281"/>
      <c r="F99" s="281"/>
      <c r="G99" s="281"/>
      <c r="H99" s="29"/>
      <c r="I99" s="260"/>
      <c r="J99" s="29"/>
      <c r="K99" s="281"/>
      <c r="L99" s="29"/>
      <c r="M99" s="281"/>
      <c r="O99" s="204"/>
      <c r="P99" s="203"/>
      <c r="Q99" s="27"/>
    </row>
  </sheetData>
  <mergeCells count="14">
    <mergeCell ref="O97:O99"/>
    <mergeCell ref="N91:N93"/>
    <mergeCell ref="O91:O93"/>
    <mergeCell ref="N94:N96"/>
    <mergeCell ref="O94:O9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zoomScaleNormal="100" zoomScaleSheetLayoutView="100" workbookViewId="0">
      <selection activeCell="O28" sqref="O28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15" width="9.90625" style="46" customWidth="1"/>
    <col min="16" max="17" width="7.08984375" style="46" hidden="1" customWidth="1"/>
    <col min="18" max="16384" width="8.90625" style="46"/>
  </cols>
  <sheetData>
    <row r="1" spans="1:19" s="212" customFormat="1">
      <c r="A1" s="206" t="s">
        <v>0</v>
      </c>
      <c r="B1" s="207" t="s">
        <v>1</v>
      </c>
      <c r="C1" s="211" t="s">
        <v>57</v>
      </c>
      <c r="D1" s="210"/>
      <c r="E1" s="211" t="s">
        <v>58</v>
      </c>
      <c r="F1" s="210"/>
      <c r="G1" s="208" t="s">
        <v>59</v>
      </c>
      <c r="H1" s="211" t="s">
        <v>60</v>
      </c>
      <c r="I1" s="210"/>
      <c r="J1" s="211" t="s">
        <v>61</v>
      </c>
      <c r="K1" s="209"/>
      <c r="L1" s="209"/>
      <c r="M1" s="209"/>
      <c r="N1" s="209"/>
      <c r="O1" s="210"/>
      <c r="P1" s="211" t="s">
        <v>62</v>
      </c>
      <c r="Q1" s="210"/>
    </row>
    <row r="2" spans="1:19" s="212" customFormat="1">
      <c r="A2" s="213"/>
      <c r="B2" s="214"/>
      <c r="C2" s="216" t="s">
        <v>63</v>
      </c>
      <c r="D2" s="214" t="s">
        <v>64</v>
      </c>
      <c r="E2" s="217" t="s">
        <v>65</v>
      </c>
      <c r="F2" s="218"/>
      <c r="G2" s="215" t="s">
        <v>66</v>
      </c>
      <c r="H2" s="217" t="s">
        <v>67</v>
      </c>
      <c r="I2" s="218"/>
      <c r="J2" s="285"/>
      <c r="K2" s="219"/>
      <c r="L2" s="219"/>
      <c r="M2" s="219"/>
      <c r="N2" s="219"/>
      <c r="O2" s="220"/>
      <c r="P2" s="217"/>
      <c r="Q2" s="218"/>
    </row>
    <row r="3" spans="1:19" s="212" customFormat="1" ht="14.25" customHeight="1">
      <c r="A3" s="213"/>
      <c r="B3" s="214"/>
      <c r="C3" s="216" t="s">
        <v>69</v>
      </c>
      <c r="D3" s="223" t="s">
        <v>68</v>
      </c>
      <c r="E3" s="216" t="s">
        <v>69</v>
      </c>
      <c r="F3" s="223" t="s">
        <v>68</v>
      </c>
      <c r="G3" s="215" t="s">
        <v>103</v>
      </c>
      <c r="H3" s="216"/>
      <c r="I3" s="223"/>
      <c r="J3" s="286" t="s">
        <v>63</v>
      </c>
      <c r="K3" s="287" t="s">
        <v>70</v>
      </c>
      <c r="L3" s="287" t="s">
        <v>71</v>
      </c>
      <c r="M3" s="287" t="s">
        <v>72</v>
      </c>
      <c r="N3" s="287" t="s">
        <v>73</v>
      </c>
      <c r="O3" s="223" t="s">
        <v>74</v>
      </c>
      <c r="P3" s="216" t="s">
        <v>75</v>
      </c>
      <c r="Q3" s="214"/>
    </row>
    <row r="4" spans="1:19" s="212" customFormat="1" ht="13.5" thickBot="1">
      <c r="A4" s="225" t="s">
        <v>25</v>
      </c>
      <c r="B4" s="226"/>
      <c r="C4" s="228" t="s">
        <v>26</v>
      </c>
      <c r="D4" s="230" t="s">
        <v>26</v>
      </c>
      <c r="E4" s="228" t="s">
        <v>27</v>
      </c>
      <c r="F4" s="229" t="s">
        <v>26</v>
      </c>
      <c r="G4" s="227" t="s">
        <v>26</v>
      </c>
      <c r="H4" s="228" t="s">
        <v>76</v>
      </c>
      <c r="I4" s="230" t="s">
        <v>26</v>
      </c>
      <c r="J4" s="288"/>
      <c r="K4" s="289" t="s">
        <v>77</v>
      </c>
      <c r="L4" s="289" t="s">
        <v>78</v>
      </c>
      <c r="M4" s="289" t="s">
        <v>79</v>
      </c>
      <c r="N4" s="289" t="s">
        <v>79</v>
      </c>
      <c r="O4" s="290" t="s">
        <v>79</v>
      </c>
      <c r="P4" s="291" t="s">
        <v>80</v>
      </c>
      <c r="Q4" s="230" t="s">
        <v>26</v>
      </c>
    </row>
    <row r="5" spans="1:19" s="212" customFormat="1">
      <c r="A5" s="232"/>
      <c r="B5" s="233"/>
      <c r="C5" s="195" t="s">
        <v>29</v>
      </c>
      <c r="D5" s="196"/>
      <c r="E5" s="197" t="s">
        <v>29</v>
      </c>
      <c r="F5" s="194"/>
      <c r="G5" s="193" t="s">
        <v>29</v>
      </c>
      <c r="H5" s="197" t="s">
        <v>81</v>
      </c>
      <c r="I5" s="31" t="s">
        <v>29</v>
      </c>
      <c r="J5" s="195" t="s">
        <v>82</v>
      </c>
      <c r="K5" s="292" t="s">
        <v>82</v>
      </c>
      <c r="L5" s="235" t="s">
        <v>82</v>
      </c>
      <c r="M5" s="234" t="s">
        <v>82</v>
      </c>
      <c r="N5" s="234" t="s">
        <v>82</v>
      </c>
      <c r="O5" s="196" t="s">
        <v>82</v>
      </c>
      <c r="P5" s="197" t="s">
        <v>82</v>
      </c>
      <c r="Q5" s="196" t="s">
        <v>83</v>
      </c>
    </row>
    <row r="6" spans="1:19" hidden="1">
      <c r="A6" s="47">
        <v>2014</v>
      </c>
      <c r="B6" s="48"/>
      <c r="C6" s="259" t="s">
        <v>35</v>
      </c>
      <c r="D6" s="145"/>
      <c r="E6" s="144" t="s">
        <v>35</v>
      </c>
      <c r="F6" s="267" t="s">
        <v>35</v>
      </c>
      <c r="G6" s="148" t="s">
        <v>35</v>
      </c>
      <c r="H6" s="37" t="e">
        <f>SUM(#REF!)</f>
        <v>#REF!</v>
      </c>
      <c r="I6" s="267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  <c r="P6" s="293" t="e">
        <f>AVERAGE(#REF!)</f>
        <v>#REF!</v>
      </c>
      <c r="Q6" s="238" t="s">
        <v>35</v>
      </c>
    </row>
    <row r="7" spans="1:19" hidden="1">
      <c r="A7" s="47">
        <v>2015</v>
      </c>
      <c r="B7" s="48"/>
      <c r="C7" s="294">
        <v>3.0681303883202986</v>
      </c>
      <c r="D7" s="145"/>
      <c r="E7" s="237">
        <v>1.7909571833777136</v>
      </c>
      <c r="F7" s="267" t="s">
        <v>35</v>
      </c>
      <c r="G7" s="148" t="s">
        <v>35</v>
      </c>
      <c r="H7" s="37" t="e">
        <f>SUM(#REF!)</f>
        <v>#REF!</v>
      </c>
      <c r="I7" s="295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  <c r="P7" s="149" t="e">
        <f>AVERAGE(#REF!)</f>
        <v>#REF!</v>
      </c>
      <c r="Q7" s="56">
        <v>-16.398988133675363</v>
      </c>
    </row>
    <row r="8" spans="1:19" hidden="1">
      <c r="A8" s="57">
        <v>2016</v>
      </c>
      <c r="B8" s="58"/>
      <c r="C8" s="296">
        <v>3.8035804632193333</v>
      </c>
      <c r="D8" s="249" t="s">
        <v>35</v>
      </c>
      <c r="E8" s="35">
        <v>1.6328762350652539</v>
      </c>
      <c r="F8" s="36" t="s">
        <v>35</v>
      </c>
      <c r="G8" s="245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  <c r="P8" s="297" t="e">
        <f>AVERAGE(#REF!)</f>
        <v>#REF!</v>
      </c>
      <c r="Q8" s="43">
        <v>8.2584540378128679</v>
      </c>
    </row>
    <row r="9" spans="1:19" hidden="1">
      <c r="A9" s="32">
        <v>2017</v>
      </c>
      <c r="B9" s="33"/>
      <c r="C9" s="296">
        <v>4.303814195861861</v>
      </c>
      <c r="D9" s="34" t="s">
        <v>35</v>
      </c>
      <c r="E9" s="35">
        <v>2.0974799091772525</v>
      </c>
      <c r="F9" s="36" t="s">
        <v>35</v>
      </c>
      <c r="G9" s="245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6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  <c r="P9" s="298" t="e">
        <f>AVERAGE(#REF!)</f>
        <v>#REF!</v>
      </c>
      <c r="Q9" s="43">
        <v>18.118740590430061</v>
      </c>
    </row>
    <row r="10" spans="1:19" hidden="1">
      <c r="A10" s="57">
        <v>2018</v>
      </c>
      <c r="B10" s="58"/>
      <c r="C10" s="296">
        <v>5.3528969412561196</v>
      </c>
      <c r="D10" s="34" t="s">
        <v>35</v>
      </c>
      <c r="E10" s="35">
        <v>3.0564704059768815</v>
      </c>
      <c r="F10" s="36" t="s">
        <v>35</v>
      </c>
      <c r="G10" s="245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  <c r="P10" s="298" t="e">
        <f>AVERAGE(#REF!)</f>
        <v>#REF!</v>
      </c>
      <c r="Q10" s="43">
        <v>15.555001385425316</v>
      </c>
    </row>
    <row r="11" spans="1:19">
      <c r="A11" s="32">
        <v>2019</v>
      </c>
      <c r="B11" s="33"/>
      <c r="C11" s="296">
        <v>-12.816499474621736</v>
      </c>
      <c r="D11" s="34" t="s">
        <v>35</v>
      </c>
      <c r="E11" s="35">
        <v>-8.7776085411953062</v>
      </c>
      <c r="F11" s="36" t="s">
        <v>35</v>
      </c>
      <c r="G11" s="245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 t="shared" ref="K11:P11" si="1">AVERAGE(K17:K28)</f>
        <v>38.312346348101634</v>
      </c>
      <c r="L11" s="41">
        <f t="shared" si="1"/>
        <v>40.070474057792147</v>
      </c>
      <c r="M11" s="42">
        <f t="shared" si="1"/>
        <v>45.658809357688824</v>
      </c>
      <c r="N11" s="42">
        <f t="shared" si="1"/>
        <v>23.60550231257147</v>
      </c>
      <c r="O11" s="43">
        <f t="shared" si="1"/>
        <v>48.131398618096824</v>
      </c>
      <c r="P11" s="44">
        <f t="shared" si="1"/>
        <v>1931429.3440008676</v>
      </c>
      <c r="Q11" s="45">
        <v>-10.588963116070961</v>
      </c>
    </row>
    <row r="12" spans="1:19">
      <c r="A12" s="47">
        <v>2020</v>
      </c>
      <c r="B12" s="48"/>
      <c r="C12" s="294">
        <v>-1.383408375991408</v>
      </c>
      <c r="D12" s="49" t="s">
        <v>41</v>
      </c>
      <c r="E12" s="299">
        <v>6.1113534841366288</v>
      </c>
      <c r="F12" s="50" t="s">
        <v>41</v>
      </c>
      <c r="G12" s="236">
        <v>-21.331856224826453</v>
      </c>
      <c r="H12" s="51">
        <f>SUM(H29:H40)</f>
        <v>258953</v>
      </c>
      <c r="I12" s="52">
        <f>(H12/H11-1)*100</f>
        <v>-30.552888612361151</v>
      </c>
      <c r="J12" s="53">
        <f>AVERAGE(J29:J40)</f>
        <v>26.378732456938128</v>
      </c>
      <c r="K12" s="54">
        <f t="shared" ref="K12:O12" si="2">AVERAGE(K29:K40)</f>
        <v>25.446641076153611</v>
      </c>
      <c r="L12" s="55">
        <f t="shared" si="2"/>
        <v>23.358788036679783</v>
      </c>
      <c r="M12" s="54">
        <f t="shared" si="2"/>
        <v>35.186887880491234</v>
      </c>
      <c r="N12" s="55">
        <f t="shared" si="2"/>
        <v>22.856637424454089</v>
      </c>
      <c r="O12" s="56">
        <f t="shared" si="2"/>
        <v>25.103040086349989</v>
      </c>
      <c r="P12" s="44"/>
      <c r="Q12" s="45"/>
    </row>
    <row r="13" spans="1:19">
      <c r="A13" s="57">
        <v>2021</v>
      </c>
      <c r="B13" s="58"/>
      <c r="C13" s="296">
        <v>22.029719557533952</v>
      </c>
      <c r="D13" s="34" t="s">
        <v>41</v>
      </c>
      <c r="E13" s="35">
        <v>13.353775012209695</v>
      </c>
      <c r="F13" s="59" t="s">
        <v>41</v>
      </c>
      <c r="G13" s="245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3">AVERAGE(K41:K52)</f>
        <v>33.221794446309396</v>
      </c>
      <c r="L13" s="41">
        <f t="shared" si="3"/>
        <v>33.670306746164961</v>
      </c>
      <c r="M13" s="40">
        <f t="shared" si="3"/>
        <v>41.665354156494125</v>
      </c>
      <c r="N13" s="41">
        <f t="shared" si="3"/>
        <v>25.535567029317225</v>
      </c>
      <c r="O13" s="43">
        <f t="shared" si="3"/>
        <v>31.830046876271577</v>
      </c>
      <c r="P13" s="44"/>
      <c r="Q13" s="45"/>
    </row>
    <row r="14" spans="1:19">
      <c r="A14" s="57">
        <v>2022</v>
      </c>
      <c r="B14" s="58"/>
      <c r="C14" s="296">
        <v>-4.4374820048445827</v>
      </c>
      <c r="D14" s="34" t="s">
        <v>41</v>
      </c>
      <c r="E14" s="248">
        <v>-6.7978990205794503</v>
      </c>
      <c r="F14" s="59" t="s">
        <v>41</v>
      </c>
      <c r="G14" s="245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4">AVERAGE(K53:K64)</f>
        <v>29.049926598866776</v>
      </c>
      <c r="L14" s="41">
        <f t="shared" si="4"/>
        <v>25.817147254943837</v>
      </c>
      <c r="M14" s="40">
        <f t="shared" si="4"/>
        <v>32.278761704762779</v>
      </c>
      <c r="N14" s="41">
        <f t="shared" si="4"/>
        <v>23.143582820892334</v>
      </c>
      <c r="O14" s="43">
        <f t="shared" si="4"/>
        <v>22.767995357513424</v>
      </c>
      <c r="P14" s="44"/>
      <c r="Q14" s="45"/>
    </row>
    <row r="15" spans="1:19" ht="13.5" thickBot="1">
      <c r="A15" s="32">
        <v>2023</v>
      </c>
      <c r="B15" s="33"/>
      <c r="C15" s="300">
        <v>-3.8483359313254937</v>
      </c>
      <c r="D15" s="60"/>
      <c r="E15" s="301">
        <v>-7.998623590156086</v>
      </c>
      <c r="F15" s="61" t="s">
        <v>102</v>
      </c>
      <c r="G15" s="302">
        <v>-8.6066059919601816</v>
      </c>
      <c r="H15" s="62">
        <f>SUM(H65:H76)</f>
        <v>313865</v>
      </c>
      <c r="I15" s="63">
        <f>(H15/H14-1)*100</f>
        <v>-26.472414124305701</v>
      </c>
      <c r="J15" s="64">
        <f>AVERAGE(J65:J76)</f>
        <v>28.385568830372719</v>
      </c>
      <c r="K15" s="65">
        <f t="shared" ref="K15:O15" si="5">AVERAGE(K65:K76)</f>
        <v>30.395710699597956</v>
      </c>
      <c r="L15" s="66">
        <f t="shared" si="5"/>
        <v>26.365287451635137</v>
      </c>
      <c r="M15" s="67">
        <f t="shared" si="5"/>
        <v>35.070210598029398</v>
      </c>
      <c r="N15" s="66">
        <f t="shared" si="5"/>
        <v>25.239779955801527</v>
      </c>
      <c r="O15" s="68">
        <f t="shared" si="5"/>
        <v>24.856855128908119</v>
      </c>
      <c r="P15" s="44"/>
      <c r="Q15" s="45"/>
    </row>
    <row r="16" spans="1:19" s="212" customFormat="1" ht="13.5" thickBot="1">
      <c r="A16" s="69"/>
      <c r="B16" s="155"/>
      <c r="C16" s="303" t="s">
        <v>36</v>
      </c>
      <c r="D16" s="304" t="s">
        <v>84</v>
      </c>
      <c r="E16" s="253" t="s">
        <v>37</v>
      </c>
      <c r="F16" s="255" t="s">
        <v>38</v>
      </c>
      <c r="G16" s="254" t="s">
        <v>37</v>
      </c>
      <c r="H16" s="253" t="s">
        <v>85</v>
      </c>
      <c r="I16" s="305" t="s">
        <v>37</v>
      </c>
      <c r="J16" s="306" t="s">
        <v>85</v>
      </c>
      <c r="K16" s="307" t="s">
        <v>85</v>
      </c>
      <c r="L16" s="258" t="s">
        <v>85</v>
      </c>
      <c r="M16" s="308" t="s">
        <v>85</v>
      </c>
      <c r="N16" s="255" t="s">
        <v>85</v>
      </c>
      <c r="O16" s="257" t="s">
        <v>85</v>
      </c>
      <c r="P16" s="253" t="s">
        <v>86</v>
      </c>
      <c r="Q16" s="257" t="s">
        <v>37</v>
      </c>
      <c r="S16" s="46"/>
    </row>
    <row r="17" spans="1:17">
      <c r="A17" s="69">
        <v>2019</v>
      </c>
      <c r="B17" s="70">
        <v>1</v>
      </c>
      <c r="C17" s="309">
        <v>4.1125051438409832</v>
      </c>
      <c r="D17" s="310">
        <v>1.1832551595449603</v>
      </c>
      <c r="E17" s="71">
        <v>0.54914677663877853</v>
      </c>
      <c r="F17" s="72">
        <v>-0.50733687239726821</v>
      </c>
      <c r="G17" s="73">
        <v>-2.7375179523299709</v>
      </c>
      <c r="H17" s="74">
        <v>36543</v>
      </c>
      <c r="I17" s="75">
        <v>3.456769152369632</v>
      </c>
      <c r="J17" s="76">
        <v>47.047987182420997</v>
      </c>
      <c r="K17" s="77">
        <v>43.548840528516401</v>
      </c>
      <c r="L17" s="72">
        <v>50.327397247353403</v>
      </c>
      <c r="M17" s="78">
        <v>54.969666632576299</v>
      </c>
      <c r="N17" s="78">
        <v>27.450229350700599</v>
      </c>
      <c r="O17" s="79">
        <v>58.943802152958298</v>
      </c>
      <c r="P17" s="80">
        <v>2694903.3015023689</v>
      </c>
      <c r="Q17" s="79">
        <v>-9.0299201546973578</v>
      </c>
    </row>
    <row r="18" spans="1:17">
      <c r="A18" s="81"/>
      <c r="B18" s="82">
        <v>2</v>
      </c>
      <c r="C18" s="311">
        <v>4.7517171171294281</v>
      </c>
      <c r="D18" s="312">
        <v>0.8443556008991937</v>
      </c>
      <c r="E18" s="83">
        <v>1.2211391205229063</v>
      </c>
      <c r="F18" s="84">
        <v>1.3054072136982509</v>
      </c>
      <c r="G18" s="85">
        <v>-2.8512374223217618</v>
      </c>
      <c r="H18" s="86">
        <v>27912</v>
      </c>
      <c r="I18" s="87">
        <v>-5.1483331634213485</v>
      </c>
      <c r="J18" s="88">
        <v>46.277104330208303</v>
      </c>
      <c r="K18" s="89">
        <v>44.148925140690899</v>
      </c>
      <c r="L18" s="84">
        <v>48.751225095930501</v>
      </c>
      <c r="M18" s="90">
        <v>52.559076107883598</v>
      </c>
      <c r="N18" s="90">
        <v>28.679098835730699</v>
      </c>
      <c r="O18" s="91">
        <v>57.247196470805697</v>
      </c>
      <c r="P18" s="92">
        <v>2755021.784093109</v>
      </c>
      <c r="Q18" s="91">
        <v>-4.4657314747309833</v>
      </c>
    </row>
    <row r="19" spans="1:17">
      <c r="A19" s="93"/>
      <c r="B19" s="94">
        <v>3</v>
      </c>
      <c r="C19" s="311">
        <v>3.9792342552405158</v>
      </c>
      <c r="D19" s="315">
        <v>0.16042388341861447</v>
      </c>
      <c r="E19" s="95">
        <v>-0.93183860522152884</v>
      </c>
      <c r="F19" s="96">
        <v>-5.6985895117889207E-2</v>
      </c>
      <c r="G19" s="97">
        <v>-2.8186763608315624</v>
      </c>
      <c r="H19" s="98">
        <v>30199</v>
      </c>
      <c r="I19" s="99">
        <v>-9.4618497976315386</v>
      </c>
      <c r="J19" s="100">
        <v>42.317798169474599</v>
      </c>
      <c r="K19" s="101">
        <v>41.477588317588697</v>
      </c>
      <c r="L19" s="96">
        <v>46.308202774181197</v>
      </c>
      <c r="M19" s="102">
        <v>48.083635144647197</v>
      </c>
      <c r="N19" s="102">
        <v>23.302186537716299</v>
      </c>
      <c r="O19" s="103">
        <v>52.417378073239398</v>
      </c>
      <c r="P19" s="104">
        <v>2003168.0738519437</v>
      </c>
      <c r="Q19" s="103">
        <v>-4.0465901039526075</v>
      </c>
    </row>
    <row r="20" spans="1:17" ht="13.5" customHeight="1">
      <c r="A20" s="81"/>
      <c r="B20" s="82">
        <v>4</v>
      </c>
      <c r="C20" s="311">
        <v>4.3267549290011198</v>
      </c>
      <c r="D20" s="312">
        <v>-0.34295141765731119</v>
      </c>
      <c r="E20" s="83">
        <v>1.6672534693011158</v>
      </c>
      <c r="F20" s="84">
        <v>0.85013348295819302</v>
      </c>
      <c r="G20" s="85">
        <v>-5.5834187374843918</v>
      </c>
      <c r="H20" s="86">
        <v>32716</v>
      </c>
      <c r="I20" s="87">
        <v>-7.7643078658020892</v>
      </c>
      <c r="J20" s="88">
        <v>43.188250802462399</v>
      </c>
      <c r="K20" s="89">
        <v>42.211550952013397</v>
      </c>
      <c r="L20" s="84">
        <v>46.300476836836602</v>
      </c>
      <c r="M20" s="90">
        <v>49.181625105572898</v>
      </c>
      <c r="N20" s="90">
        <v>23.7807794583195</v>
      </c>
      <c r="O20" s="91">
        <v>54.466821659569703</v>
      </c>
      <c r="P20" s="92">
        <v>1766055.0065256746</v>
      </c>
      <c r="Q20" s="91">
        <v>-1.0135784069966736</v>
      </c>
    </row>
    <row r="21" spans="1:17" ht="13.5" customHeight="1">
      <c r="A21" s="93"/>
      <c r="B21" s="94">
        <v>5</v>
      </c>
      <c r="C21" s="311">
        <v>5.2276878529722959</v>
      </c>
      <c r="D21" s="315">
        <v>1.5740869758692488</v>
      </c>
      <c r="E21" s="95">
        <v>2.6398761380405489</v>
      </c>
      <c r="F21" s="96">
        <v>-1.6439012078761972</v>
      </c>
      <c r="G21" s="97">
        <v>-4.661353690473014</v>
      </c>
      <c r="H21" s="98">
        <v>31204</v>
      </c>
      <c r="I21" s="99">
        <v>-11.673460144927539</v>
      </c>
      <c r="J21" s="100">
        <v>40.659855141669603</v>
      </c>
      <c r="K21" s="101">
        <v>37.962476900641597</v>
      </c>
      <c r="L21" s="96">
        <v>42.347760147625898</v>
      </c>
      <c r="M21" s="102">
        <v>47.486850921093897</v>
      </c>
      <c r="N21" s="102">
        <v>22.006492874959999</v>
      </c>
      <c r="O21" s="103">
        <v>53.495694864026198</v>
      </c>
      <c r="P21" s="104">
        <v>1643737.2082469095</v>
      </c>
      <c r="Q21" s="103">
        <v>6.2377660689139081</v>
      </c>
    </row>
    <row r="22" spans="1:17" ht="13.5" customHeight="1">
      <c r="A22" s="93"/>
      <c r="B22" s="94">
        <v>6</v>
      </c>
      <c r="C22" s="311">
        <v>2.5950032929096256</v>
      </c>
      <c r="D22" s="315">
        <v>-0.78355533164945479</v>
      </c>
      <c r="E22" s="95">
        <v>3.2768079273691484</v>
      </c>
      <c r="F22" s="96">
        <v>3.6292078579715836</v>
      </c>
      <c r="G22" s="97">
        <v>-4.0582303612858084</v>
      </c>
      <c r="H22" s="98">
        <v>28446</v>
      </c>
      <c r="I22" s="99">
        <v>-14.391477067533408</v>
      </c>
      <c r="J22" s="100">
        <v>37.768769519266499</v>
      </c>
      <c r="K22" s="101">
        <v>37.799999999999997</v>
      </c>
      <c r="L22" s="96">
        <v>38.107953633204197</v>
      </c>
      <c r="M22" s="102">
        <v>42.630012036497803</v>
      </c>
      <c r="N22" s="102">
        <v>20.481299836496898</v>
      </c>
      <c r="O22" s="103">
        <v>49.830038374663197</v>
      </c>
      <c r="P22" s="104">
        <v>1545657.5911233632</v>
      </c>
      <c r="Q22" s="103">
        <v>2.3666386303794695</v>
      </c>
    </row>
    <row r="23" spans="1:17" ht="13.5" customHeight="1">
      <c r="A23" s="81"/>
      <c r="B23" s="82">
        <v>7</v>
      </c>
      <c r="C23" s="311">
        <v>8.607107365354727</v>
      </c>
      <c r="D23" s="312">
        <v>-1.3010071052829253</v>
      </c>
      <c r="E23" s="83">
        <v>-1.0227328469256065</v>
      </c>
      <c r="F23" s="84">
        <v>-4.2086276119026156</v>
      </c>
      <c r="G23" s="85">
        <v>-2.5179323357121475</v>
      </c>
      <c r="H23" s="86">
        <v>31474</v>
      </c>
      <c r="I23" s="87">
        <v>0.60412338181237146</v>
      </c>
      <c r="J23" s="88">
        <v>40.250736236572301</v>
      </c>
      <c r="K23" s="89">
        <v>38.799999999999997</v>
      </c>
      <c r="L23" s="84">
        <v>40.566326141357401</v>
      </c>
      <c r="M23" s="90">
        <v>46.37841796875</v>
      </c>
      <c r="N23" s="90">
        <v>22.273403167724599</v>
      </c>
      <c r="O23" s="91">
        <v>53.262794494628899</v>
      </c>
      <c r="P23" s="92">
        <v>2198048.7894409234</v>
      </c>
      <c r="Q23" s="91">
        <v>7.3837717340774267</v>
      </c>
    </row>
    <row r="24" spans="1:17" ht="13.5" customHeight="1">
      <c r="A24" s="81"/>
      <c r="B24" s="82">
        <v>8</v>
      </c>
      <c r="C24" s="311">
        <v>3.5841437597126768</v>
      </c>
      <c r="D24" s="312">
        <v>2.4555149579223112</v>
      </c>
      <c r="E24" s="83">
        <v>4.729583228937841</v>
      </c>
      <c r="F24" s="84">
        <v>1.4562363278421087</v>
      </c>
      <c r="G24" s="85">
        <v>4.3500636259872882</v>
      </c>
      <c r="H24" s="86">
        <v>33059</v>
      </c>
      <c r="I24" s="87">
        <v>-14.64019210410803</v>
      </c>
      <c r="J24" s="88">
        <v>39.420280456542997</v>
      </c>
      <c r="K24" s="89">
        <v>38.200000000000003</v>
      </c>
      <c r="L24" s="84">
        <v>39.1253662109375</v>
      </c>
      <c r="M24" s="90">
        <v>43.339370727539098</v>
      </c>
      <c r="N24" s="90">
        <v>24.438970565795898</v>
      </c>
      <c r="O24" s="91">
        <v>52.002845764160199</v>
      </c>
      <c r="P24" s="92">
        <v>1837010.1902924583</v>
      </c>
      <c r="Q24" s="91">
        <v>2.3907022299142211</v>
      </c>
    </row>
    <row r="25" spans="1:17" ht="13.5" customHeight="1">
      <c r="A25" s="93"/>
      <c r="B25" s="94">
        <v>9</v>
      </c>
      <c r="C25" s="311">
        <v>5.2565269694814898</v>
      </c>
      <c r="D25" s="315">
        <v>-2.6397005319578559</v>
      </c>
      <c r="E25" s="95">
        <v>-1.2269274403043369</v>
      </c>
      <c r="F25" s="96">
        <v>-1.1581373378585336</v>
      </c>
      <c r="G25" s="97">
        <v>-5.1620364011659596</v>
      </c>
      <c r="H25" s="98">
        <v>37925</v>
      </c>
      <c r="I25" s="99">
        <v>-3.4077885031709276</v>
      </c>
      <c r="J25" s="100">
        <v>38.557159423828097</v>
      </c>
      <c r="K25" s="101">
        <v>40.1</v>
      </c>
      <c r="L25" s="96">
        <v>39.580898284912102</v>
      </c>
      <c r="M25" s="102">
        <v>42.702480316162102</v>
      </c>
      <c r="N25" s="102">
        <v>20.946485519409201</v>
      </c>
      <c r="O25" s="103">
        <v>49.493038177490199</v>
      </c>
      <c r="P25" s="104">
        <v>1750935.1898756132</v>
      </c>
      <c r="Q25" s="103">
        <v>-0.64614592378096081</v>
      </c>
    </row>
    <row r="26" spans="1:17" ht="13.5" customHeight="1">
      <c r="A26" s="81"/>
      <c r="B26" s="82">
        <v>10</v>
      </c>
      <c r="C26" s="311">
        <v>-6.9017444477289303</v>
      </c>
      <c r="D26" s="312">
        <v>-7.6194234844084825</v>
      </c>
      <c r="E26" s="83">
        <v>-1.4496481416367573</v>
      </c>
      <c r="F26" s="84">
        <v>-0.75053307275839698</v>
      </c>
      <c r="G26" s="85">
        <v>-16.918090984931066</v>
      </c>
      <c r="H26" s="86">
        <v>28038</v>
      </c>
      <c r="I26" s="87">
        <v>-24.491005063018424</v>
      </c>
      <c r="J26" s="88">
        <v>36.691967010497997</v>
      </c>
      <c r="K26" s="89">
        <v>35.799999999999997</v>
      </c>
      <c r="L26" s="84">
        <v>37.1545219421387</v>
      </c>
      <c r="M26" s="90">
        <v>45.268054962158203</v>
      </c>
      <c r="N26" s="90">
        <v>18.7191772460938</v>
      </c>
      <c r="O26" s="91">
        <v>46.547264099121101</v>
      </c>
      <c r="P26" s="92">
        <v>1678036.0090497178</v>
      </c>
      <c r="Q26" s="91">
        <v>-14.08796912194129</v>
      </c>
    </row>
    <row r="27" spans="1:17" ht="13.5" customHeight="1">
      <c r="A27" s="93"/>
      <c r="B27" s="94">
        <v>11</v>
      </c>
      <c r="C27" s="311">
        <v>-5.3242640457059842</v>
      </c>
      <c r="D27" s="315">
        <v>-1.3881585155637421</v>
      </c>
      <c r="E27" s="95">
        <v>-9.61797295287748</v>
      </c>
      <c r="F27" s="96">
        <v>-6.7129889021127598</v>
      </c>
      <c r="G27" s="97">
        <v>-16.889673904956972</v>
      </c>
      <c r="H27" s="98">
        <v>24272</v>
      </c>
      <c r="I27" s="99">
        <v>-27.585178113252585</v>
      </c>
      <c r="J27" s="100">
        <v>28.309888839721701</v>
      </c>
      <c r="K27" s="101">
        <v>29.984735488891602</v>
      </c>
      <c r="L27" s="96">
        <v>25.7133083343506</v>
      </c>
      <c r="M27" s="102">
        <v>38.707363128662102</v>
      </c>
      <c r="N27" s="102">
        <v>25.241207122802699</v>
      </c>
      <c r="O27" s="103">
        <v>21.90283203125</v>
      </c>
      <c r="P27" s="104">
        <v>1587287.6661739571</v>
      </c>
      <c r="Q27" s="103">
        <v>-27.748578631292364</v>
      </c>
    </row>
    <row r="28" spans="1:17" ht="14.25" customHeight="1" thickBot="1">
      <c r="A28" s="105"/>
      <c r="B28" s="106">
        <v>12</v>
      </c>
      <c r="C28" s="313">
        <v>1.4996765643957355</v>
      </c>
      <c r="D28" s="314">
        <v>7.6754749716122506</v>
      </c>
      <c r="E28" s="107">
        <v>-6.1710452305264312</v>
      </c>
      <c r="F28" s="108">
        <v>4.9179027973858869</v>
      </c>
      <c r="G28" s="109">
        <v>-4.4151867776999199</v>
      </c>
      <c r="H28" s="110">
        <v>31090</v>
      </c>
      <c r="I28" s="111">
        <v>-11.123181155484406</v>
      </c>
      <c r="J28" s="112">
        <v>29.357845306396499</v>
      </c>
      <c r="K28" s="113">
        <v>29.714038848876999</v>
      </c>
      <c r="L28" s="108">
        <v>26.562252044677699</v>
      </c>
      <c r="M28" s="114">
        <v>36.599159240722699</v>
      </c>
      <c r="N28" s="114">
        <v>25.946697235107401</v>
      </c>
      <c r="O28" s="115">
        <v>27.967077255248999</v>
      </c>
      <c r="P28" s="116">
        <v>1717291.3178343724</v>
      </c>
      <c r="Q28" s="115">
        <v>-11.77880987837705</v>
      </c>
    </row>
    <row r="29" spans="1:17" ht="14.25" customHeight="1">
      <c r="A29" s="69">
        <v>2020</v>
      </c>
      <c r="B29" s="70">
        <v>1</v>
      </c>
      <c r="C29" s="309">
        <v>1.185851290374984</v>
      </c>
      <c r="D29" s="310">
        <v>4.0348410714877936</v>
      </c>
      <c r="E29" s="71">
        <v>-0.86763836943876527</v>
      </c>
      <c r="F29" s="72">
        <v>1.1598687944537778</v>
      </c>
      <c r="G29" s="73">
        <v>-3.2780516567030515</v>
      </c>
      <c r="H29" s="74">
        <v>32104</v>
      </c>
      <c r="I29" s="75">
        <v>-12.147333278603289</v>
      </c>
      <c r="J29" s="76">
        <v>30.4445896148682</v>
      </c>
      <c r="K29" s="77">
        <v>33.664237976074197</v>
      </c>
      <c r="L29" s="72">
        <v>27.177597045898398</v>
      </c>
      <c r="M29" s="78">
        <v>35.997276306152301</v>
      </c>
      <c r="N29" s="78">
        <v>24.429315567016602</v>
      </c>
      <c r="O29" s="79">
        <v>30.954521179199201</v>
      </c>
      <c r="P29" s="80">
        <v>2536409.1215689788</v>
      </c>
      <c r="Q29" s="79">
        <v>-5.881256661232781</v>
      </c>
    </row>
    <row r="30" spans="1:17" ht="14.15" customHeight="1">
      <c r="A30" s="81"/>
      <c r="B30" s="82">
        <v>2</v>
      </c>
      <c r="C30" s="311">
        <v>2.7887017611631926</v>
      </c>
      <c r="D30" s="312">
        <v>0.99703650060825044</v>
      </c>
      <c r="E30" s="83">
        <v>6.457683404984067</v>
      </c>
      <c r="F30" s="84">
        <v>4.2732059859688309</v>
      </c>
      <c r="G30" s="85">
        <v>4.7714041738753599</v>
      </c>
      <c r="H30" s="86">
        <v>25025</v>
      </c>
      <c r="I30" s="87">
        <v>-10.343221553453708</v>
      </c>
      <c r="J30" s="88">
        <v>32.692863464355497</v>
      </c>
      <c r="K30" s="89">
        <v>35.444889068603501</v>
      </c>
      <c r="L30" s="84">
        <v>30.452569961547901</v>
      </c>
      <c r="M30" s="90">
        <v>37.559944152832003</v>
      </c>
      <c r="N30" s="90">
        <v>26.065593719482401</v>
      </c>
      <c r="O30" s="91">
        <v>33.941310882568402</v>
      </c>
      <c r="P30" s="92">
        <v>2712964.0369718187</v>
      </c>
      <c r="Q30" s="91">
        <v>-1.5265849208206839</v>
      </c>
    </row>
    <row r="31" spans="1:17" ht="14.25" customHeight="1">
      <c r="A31" s="93"/>
      <c r="B31" s="94">
        <v>3</v>
      </c>
      <c r="C31" s="311">
        <v>-9.1401673830113559</v>
      </c>
      <c r="D31" s="315">
        <v>-12.362173033232192</v>
      </c>
      <c r="E31" s="95">
        <v>8.0470577815838311</v>
      </c>
      <c r="F31" s="96">
        <v>9.4897934321074739</v>
      </c>
      <c r="G31" s="97">
        <v>-19.712580407576262</v>
      </c>
      <c r="H31" s="98">
        <v>19177</v>
      </c>
      <c r="I31" s="99">
        <v>-36.497897281366932</v>
      </c>
      <c r="J31" s="100">
        <v>27.8127117156982</v>
      </c>
      <c r="K31" s="101">
        <v>31.560626983642599</v>
      </c>
      <c r="L31" s="96">
        <v>27.620796203613299</v>
      </c>
      <c r="M31" s="102">
        <v>32.023635864257798</v>
      </c>
      <c r="N31" s="102">
        <v>23.117803573608398</v>
      </c>
      <c r="O31" s="103">
        <v>24.740695953369102</v>
      </c>
      <c r="P31" s="104">
        <v>987137.07217150694</v>
      </c>
      <c r="Q31" s="103">
        <v>-50.72120582107145</v>
      </c>
    </row>
    <row r="32" spans="1:17" ht="14.25" customHeight="1">
      <c r="A32" s="81"/>
      <c r="B32" s="82">
        <v>4</v>
      </c>
      <c r="C32" s="311">
        <v>-23.171323618828097</v>
      </c>
      <c r="D32" s="312">
        <v>-16.287169726404294</v>
      </c>
      <c r="E32" s="83">
        <v>-7.648574380619209</v>
      </c>
      <c r="F32" s="84">
        <v>-16.03884877987656</v>
      </c>
      <c r="G32" s="85">
        <v>-46.543242521191289</v>
      </c>
      <c r="H32" s="86">
        <v>8906</v>
      </c>
      <c r="I32" s="87">
        <v>-72.777845702408612</v>
      </c>
      <c r="J32" s="88">
        <v>21.6031844850447</v>
      </c>
      <c r="K32" s="89">
        <v>22.001476436304198</v>
      </c>
      <c r="L32" s="84">
        <v>23.355466545535801</v>
      </c>
      <c r="M32" s="90">
        <v>28.560939173404702</v>
      </c>
      <c r="N32" s="90">
        <v>19.109795504630799</v>
      </c>
      <c r="O32" s="91">
        <v>14.988244765347901</v>
      </c>
      <c r="P32" s="92">
        <v>150923.89110319482</v>
      </c>
      <c r="Q32" s="91">
        <v>-91.454179482206257</v>
      </c>
    </row>
    <row r="33" spans="1:17" ht="14.25" customHeight="1">
      <c r="A33" s="81"/>
      <c r="B33" s="82">
        <v>5</v>
      </c>
      <c r="C33" s="311">
        <v>-21.036250572787729</v>
      </c>
      <c r="D33" s="312">
        <v>5.808697657132833</v>
      </c>
      <c r="E33" s="83">
        <v>2.2440491724706533</v>
      </c>
      <c r="F33" s="84">
        <v>6.9520772519839458</v>
      </c>
      <c r="G33" s="85">
        <v>-48.284877389485494</v>
      </c>
      <c r="H33" s="86">
        <v>8681</v>
      </c>
      <c r="I33" s="87">
        <v>-72.179848737341374</v>
      </c>
      <c r="J33" s="88">
        <v>21.221410751342798</v>
      </c>
      <c r="K33" s="89">
        <v>21.590906143188501</v>
      </c>
      <c r="L33" s="84">
        <v>21.543178558349599</v>
      </c>
      <c r="M33" s="90">
        <v>28.289096832275401</v>
      </c>
      <c r="N33" s="90">
        <v>19.7358798980713</v>
      </c>
      <c r="O33" s="91">
        <v>14.9479932785034</v>
      </c>
      <c r="P33" s="92">
        <v>186462.84125867157</v>
      </c>
      <c r="Q33" s="91">
        <v>-88.656164724923443</v>
      </c>
    </row>
    <row r="34" spans="1:17" ht="14.25" customHeight="1">
      <c r="A34" s="81"/>
      <c r="B34" s="82">
        <v>6</v>
      </c>
      <c r="C34" s="311">
        <v>-14.8912166160593</v>
      </c>
      <c r="D34" s="312">
        <v>4.119040509474714</v>
      </c>
      <c r="E34" s="83">
        <v>-7.6953471700066274</v>
      </c>
      <c r="F34" s="84">
        <v>-2.0819148742575955</v>
      </c>
      <c r="G34" s="85">
        <v>-55.680163839684624</v>
      </c>
      <c r="H34" s="92">
        <v>8971</v>
      </c>
      <c r="I34" s="91">
        <v>-68.46305280179989</v>
      </c>
      <c r="J34" s="88">
        <v>20.324407579999999</v>
      </c>
      <c r="K34" s="89">
        <v>17.373533250000001</v>
      </c>
      <c r="L34" s="84">
        <v>17.203012470000001</v>
      </c>
      <c r="M34" s="90">
        <v>31.29063034</v>
      </c>
      <c r="N34" s="90">
        <v>20.673757550000001</v>
      </c>
      <c r="O34" s="91">
        <v>15.08110046</v>
      </c>
      <c r="P34" s="92">
        <v>214364.5185996129</v>
      </c>
      <c r="Q34" s="91">
        <v>-86.131176799396059</v>
      </c>
    </row>
    <row r="35" spans="1:17" ht="14.25" customHeight="1">
      <c r="A35" s="81"/>
      <c r="B35" s="82">
        <v>7</v>
      </c>
      <c r="C35" s="311">
        <v>-11.3882294570406</v>
      </c>
      <c r="D35" s="312">
        <v>3.2101958362528382</v>
      </c>
      <c r="E35" s="83">
        <v>-0.17985005556678857</v>
      </c>
      <c r="F35" s="84">
        <v>0.36829071799835411</v>
      </c>
      <c r="G35" s="85">
        <v>-47.417433578819448</v>
      </c>
      <c r="H35" s="92">
        <v>11464</v>
      </c>
      <c r="I35" s="91">
        <v>-63.576285187774026</v>
      </c>
      <c r="J35" s="88">
        <v>21.2187175750732</v>
      </c>
      <c r="K35" s="89">
        <v>17.009422302246101</v>
      </c>
      <c r="L35" s="84">
        <v>15.079312324523899</v>
      </c>
      <c r="M35" s="90">
        <v>34.164180755615199</v>
      </c>
      <c r="N35" s="90">
        <v>23.482835769653299</v>
      </c>
      <c r="O35" s="91">
        <v>16.357837677001999</v>
      </c>
      <c r="P35" s="92">
        <v>206817.11540680387</v>
      </c>
      <c r="Q35" s="91">
        <v>-90.590876945028683</v>
      </c>
    </row>
    <row r="36" spans="1:17" ht="14.25" customHeight="1">
      <c r="A36" s="81"/>
      <c r="B36" s="82">
        <v>8</v>
      </c>
      <c r="C36" s="311">
        <v>3.8664121127277573</v>
      </c>
      <c r="D36" s="312">
        <v>28.363205562146241</v>
      </c>
      <c r="E36" s="83">
        <v>16.927750065032981</v>
      </c>
      <c r="F36" s="84">
        <v>19.417784092684908</v>
      </c>
      <c r="G36" s="85">
        <v>-22.447780666998874</v>
      </c>
      <c r="H36" s="92">
        <v>19037</v>
      </c>
      <c r="I36" s="91">
        <v>-42.415076076106352</v>
      </c>
      <c r="J36" s="88">
        <v>25.4814643859863</v>
      </c>
      <c r="K36" s="89">
        <v>23.598447799682599</v>
      </c>
      <c r="L36" s="84">
        <v>20.089515686035199</v>
      </c>
      <c r="M36" s="90">
        <v>38.255294799804702</v>
      </c>
      <c r="N36" s="90">
        <v>20.210821151733398</v>
      </c>
      <c r="O36" s="91">
        <v>25.2532444000244</v>
      </c>
      <c r="P36" s="92">
        <v>261842.25553112137</v>
      </c>
      <c r="Q36" s="91">
        <v>-85.746281816246466</v>
      </c>
    </row>
    <row r="37" spans="1:17" ht="14.25" customHeight="1">
      <c r="A37" s="81"/>
      <c r="B37" s="82">
        <v>9</v>
      </c>
      <c r="C37" s="311">
        <v>9.8940214353772085</v>
      </c>
      <c r="D37" s="312">
        <v>3.3122965551403816</v>
      </c>
      <c r="E37" s="83">
        <v>4.2299516777713393</v>
      </c>
      <c r="F37" s="84">
        <v>-5.9129077156592551</v>
      </c>
      <c r="G37" s="85">
        <v>-13.158279799356542</v>
      </c>
      <c r="H37" s="92">
        <v>31897</v>
      </c>
      <c r="I37" s="91">
        <v>-15.894528675016485</v>
      </c>
      <c r="J37" s="88">
        <v>26.5</v>
      </c>
      <c r="K37" s="89">
        <v>23.5</v>
      </c>
      <c r="L37" s="84">
        <v>22.4</v>
      </c>
      <c r="M37" s="90">
        <v>38.700000000000003</v>
      </c>
      <c r="N37" s="90">
        <v>22.2</v>
      </c>
      <c r="O37" s="91">
        <v>26</v>
      </c>
      <c r="P37" s="92">
        <v>316232.28412423731</v>
      </c>
      <c r="Q37" s="91">
        <v>-81.939235332479527</v>
      </c>
    </row>
    <row r="38" spans="1:17" ht="14.25" customHeight="1">
      <c r="A38" s="81"/>
      <c r="B38" s="82">
        <v>10</v>
      </c>
      <c r="C38" s="311">
        <v>15.811777825059515</v>
      </c>
      <c r="D38" s="312">
        <v>-1.9586260148610646</v>
      </c>
      <c r="E38" s="83">
        <v>14.795806014783324</v>
      </c>
      <c r="F38" s="84">
        <v>-0.29875557921698048</v>
      </c>
      <c r="G38" s="85">
        <v>6.1425111065066318</v>
      </c>
      <c r="H38" s="92">
        <v>36243</v>
      </c>
      <c r="I38" s="91">
        <v>29.263856195163697</v>
      </c>
      <c r="J38" s="88">
        <v>29.9</v>
      </c>
      <c r="K38" s="89">
        <v>26.1</v>
      </c>
      <c r="L38" s="84">
        <v>23.7</v>
      </c>
      <c r="M38" s="90">
        <v>38.299999999999997</v>
      </c>
      <c r="N38" s="90">
        <v>27.3</v>
      </c>
      <c r="O38" s="91">
        <v>34.200000000000003</v>
      </c>
      <c r="P38" s="92">
        <v>477343.68936609384</v>
      </c>
      <c r="Q38" s="91">
        <v>-71.553429914986367</v>
      </c>
    </row>
    <row r="39" spans="1:17" ht="14.25" customHeight="1">
      <c r="A39" s="81"/>
      <c r="B39" s="82">
        <v>11</v>
      </c>
      <c r="C39" s="311">
        <v>18.136010743328978</v>
      </c>
      <c r="D39" s="312">
        <v>3.9302471564238495</v>
      </c>
      <c r="E39" s="83">
        <v>17.008394993351345</v>
      </c>
      <c r="F39" s="84">
        <v>-0.71852455674882298</v>
      </c>
      <c r="G39" s="85">
        <v>6.3704665145251971</v>
      </c>
      <c r="H39" s="92">
        <v>29486</v>
      </c>
      <c r="I39" s="91">
        <v>21.481542518127881</v>
      </c>
      <c r="J39" s="88">
        <v>29.5</v>
      </c>
      <c r="K39" s="89">
        <v>26.6</v>
      </c>
      <c r="L39" s="84">
        <v>25.5</v>
      </c>
      <c r="M39" s="90">
        <v>41.4</v>
      </c>
      <c r="N39" s="90">
        <v>25.9</v>
      </c>
      <c r="O39" s="91">
        <v>28.4</v>
      </c>
      <c r="P39" s="88"/>
      <c r="Q39" s="91"/>
    </row>
    <row r="40" spans="1:17" ht="14.25" customHeight="1" thickBot="1">
      <c r="A40" s="105"/>
      <c r="B40" s="106">
        <v>12</v>
      </c>
      <c r="C40" s="313">
        <v>11.441917348920994</v>
      </c>
      <c r="D40" s="314">
        <v>-2.83278503098362</v>
      </c>
      <c r="E40" s="112">
        <v>18.019423156557977</v>
      </c>
      <c r="F40" s="115">
        <v>5.0359891507799182</v>
      </c>
      <c r="G40" s="109">
        <v>-3.4153193756522926</v>
      </c>
      <c r="H40" s="116">
        <v>27962</v>
      </c>
      <c r="I40" s="115">
        <v>-10.061112898037949</v>
      </c>
      <c r="J40" s="107">
        <v>29.8454399108887</v>
      </c>
      <c r="K40" s="108">
        <v>26.916152954101602</v>
      </c>
      <c r="L40" s="113">
        <v>26.184007644653299</v>
      </c>
      <c r="M40" s="114">
        <v>37.701656341552699</v>
      </c>
      <c r="N40" s="114">
        <v>22.053846359252901</v>
      </c>
      <c r="O40" s="115">
        <v>36.371532440185497</v>
      </c>
      <c r="P40" s="112"/>
      <c r="Q40" s="115"/>
    </row>
    <row r="41" spans="1:17" ht="14.25" customHeight="1">
      <c r="A41" s="69">
        <v>2021</v>
      </c>
      <c r="B41" s="70">
        <v>1</v>
      </c>
      <c r="C41" s="309">
        <v>7.7391909574028084</v>
      </c>
      <c r="D41" s="310">
        <v>-1.7926445501835642</v>
      </c>
      <c r="E41" s="71">
        <v>16.851706491473294</v>
      </c>
      <c r="F41" s="72">
        <v>-3.6677225058746266</v>
      </c>
      <c r="G41" s="73">
        <v>-3.0609593126577517</v>
      </c>
      <c r="H41" s="74">
        <v>24984</v>
      </c>
      <c r="I41" s="75">
        <v>-22.177921754298534</v>
      </c>
      <c r="J41" s="76">
        <v>29.489261627197301</v>
      </c>
      <c r="K41" s="77">
        <v>27.7326774597168</v>
      </c>
      <c r="L41" s="72">
        <v>27.048831939697301</v>
      </c>
      <c r="M41" s="78">
        <v>37.063938140869098</v>
      </c>
      <c r="N41" s="78">
        <v>23.188694000244102</v>
      </c>
      <c r="O41" s="79">
        <v>32.412162780761697</v>
      </c>
      <c r="P41" s="80">
        <v>2536409.1215689788</v>
      </c>
      <c r="Q41" s="79">
        <v>-5.881256661232781</v>
      </c>
    </row>
    <row r="42" spans="1:17" ht="14.15" customHeight="1">
      <c r="A42" s="81"/>
      <c r="B42" s="82">
        <v>2</v>
      </c>
      <c r="C42" s="311">
        <v>6.7018997033763794</v>
      </c>
      <c r="D42" s="312">
        <v>0.79289415837322519</v>
      </c>
      <c r="E42" s="83">
        <v>0.68324151026300228</v>
      </c>
      <c r="F42" s="84">
        <v>-3.1412548041913402</v>
      </c>
      <c r="G42" s="85">
        <v>-6.3758431816576477</v>
      </c>
      <c r="H42" s="86">
        <v>24492</v>
      </c>
      <c r="I42" s="87">
        <v>-2.1298701298701261</v>
      </c>
      <c r="J42" s="88">
        <v>31.97389793396</v>
      </c>
      <c r="K42" s="89">
        <v>29.124719619751001</v>
      </c>
      <c r="L42" s="84">
        <v>30.429944992065401</v>
      </c>
      <c r="M42" s="90">
        <v>43.852359771728501</v>
      </c>
      <c r="N42" s="90">
        <v>23.494522094726602</v>
      </c>
      <c r="O42" s="91">
        <v>32.967945098877003</v>
      </c>
      <c r="P42" s="92">
        <v>2712964.0369718187</v>
      </c>
      <c r="Q42" s="91">
        <v>-1.5265849208206839</v>
      </c>
    </row>
    <row r="43" spans="1:17" ht="14.25" customHeight="1">
      <c r="A43" s="93"/>
      <c r="B43" s="94">
        <v>3</v>
      </c>
      <c r="C43" s="311">
        <v>19.814821995497176</v>
      </c>
      <c r="D43" s="315">
        <v>-0.7369185913727816</v>
      </c>
      <c r="E43" s="95">
        <v>1.8186964964633319</v>
      </c>
      <c r="F43" s="96">
        <v>7.8661238445247417</v>
      </c>
      <c r="G43" s="97">
        <v>-3.889257060585638</v>
      </c>
      <c r="H43" s="98">
        <v>32511</v>
      </c>
      <c r="I43" s="99">
        <v>69.53120926109402</v>
      </c>
      <c r="J43" s="100">
        <v>29.189092636108398</v>
      </c>
      <c r="K43" s="101">
        <v>25.384239196777301</v>
      </c>
      <c r="L43" s="96">
        <v>28.663019180297901</v>
      </c>
      <c r="M43" s="102">
        <v>39.274822235107401</v>
      </c>
      <c r="N43" s="102">
        <v>23.418275833129901</v>
      </c>
      <c r="O43" s="103">
        <v>29.2051105499268</v>
      </c>
      <c r="P43" s="104">
        <v>987137.07217150694</v>
      </c>
      <c r="Q43" s="103">
        <v>-50.72120582107145</v>
      </c>
    </row>
    <row r="44" spans="1:17" ht="14.25" customHeight="1">
      <c r="A44" s="81"/>
      <c r="B44" s="82">
        <v>4</v>
      </c>
      <c r="C44" s="311">
        <v>33.033589119800787</v>
      </c>
      <c r="D44" s="312">
        <v>-7.5685920951341963</v>
      </c>
      <c r="E44" s="83">
        <v>16.372854232123046</v>
      </c>
      <c r="F44" s="84">
        <v>-6.5376801767191184</v>
      </c>
      <c r="G44" s="85">
        <v>-0.91574557002308543</v>
      </c>
      <c r="H44" s="86">
        <v>27241</v>
      </c>
      <c r="I44" s="87">
        <v>205.87244554233101</v>
      </c>
      <c r="J44" s="88">
        <v>24.900484085083001</v>
      </c>
      <c r="K44" s="89">
        <v>22.900463104248001</v>
      </c>
      <c r="L44" s="84">
        <v>22.3007621765137</v>
      </c>
      <c r="M44" s="90">
        <v>34.152778625488303</v>
      </c>
      <c r="N44" s="90">
        <v>23.106691360473601</v>
      </c>
      <c r="O44" s="91">
        <v>22.0417289733887</v>
      </c>
      <c r="P44" s="92">
        <v>150923.89110319482</v>
      </c>
      <c r="Q44" s="91">
        <v>-91.454179482206257</v>
      </c>
    </row>
    <row r="45" spans="1:17" ht="14.25" customHeight="1">
      <c r="A45" s="81"/>
      <c r="B45" s="82">
        <v>5</v>
      </c>
      <c r="C45" s="311">
        <v>49.928572962483805</v>
      </c>
      <c r="D45" s="312">
        <v>27.035834211303957</v>
      </c>
      <c r="E45" s="83">
        <v>24.89756950773679</v>
      </c>
      <c r="F45" s="84">
        <v>18.386218617253714</v>
      </c>
      <c r="G45" s="85">
        <v>80.060112657709695</v>
      </c>
      <c r="H45" s="86">
        <v>34130</v>
      </c>
      <c r="I45" s="87">
        <v>293.15747033751876</v>
      </c>
      <c r="J45" s="88">
        <v>29.8312282562256</v>
      </c>
      <c r="K45" s="89">
        <v>28.940214157104499</v>
      </c>
      <c r="L45" s="84">
        <v>27.102739334106399</v>
      </c>
      <c r="M45" s="90">
        <v>39.096775054931598</v>
      </c>
      <c r="N45" s="90">
        <v>23.967649459838899</v>
      </c>
      <c r="O45" s="91">
        <v>30.0487670898438</v>
      </c>
      <c r="P45" s="92">
        <v>186462.84125867157</v>
      </c>
      <c r="Q45" s="91">
        <v>-88.656164724923443</v>
      </c>
    </row>
    <row r="46" spans="1:17" ht="14.25" customHeight="1">
      <c r="A46" s="81"/>
      <c r="B46" s="82">
        <v>6</v>
      </c>
      <c r="C46" s="311">
        <v>44.63657186217462</v>
      </c>
      <c r="D46" s="312">
        <v>1.795819206076299</v>
      </c>
      <c r="E46" s="83">
        <v>28.495430236979615</v>
      </c>
      <c r="F46" s="84">
        <v>-2.4553463151846588</v>
      </c>
      <c r="G46" s="85">
        <v>62.397841426923996</v>
      </c>
      <c r="H46" s="92">
        <v>35499</v>
      </c>
      <c r="I46" s="91">
        <v>295.70839371307545</v>
      </c>
      <c r="J46" s="88">
        <v>33.391399383544901</v>
      </c>
      <c r="K46" s="89">
        <v>33.079219818115199</v>
      </c>
      <c r="L46" s="84">
        <v>34.1983833312988</v>
      </c>
      <c r="M46" s="90">
        <v>43.743576049804702</v>
      </c>
      <c r="N46" s="90">
        <v>23.450971603393601</v>
      </c>
      <c r="O46" s="91">
        <v>32.484848022460902</v>
      </c>
      <c r="P46" s="92">
        <v>214364.5185996129</v>
      </c>
      <c r="Q46" s="91">
        <v>-86.131176799396059</v>
      </c>
    </row>
    <row r="47" spans="1:17" ht="14.25" customHeight="1">
      <c r="A47" s="81"/>
      <c r="B47" s="82">
        <v>7</v>
      </c>
      <c r="C47" s="311">
        <v>43.146633367523712</v>
      </c>
      <c r="D47" s="312">
        <v>3.254682120752439</v>
      </c>
      <c r="E47" s="83">
        <v>26.63649820904493</v>
      </c>
      <c r="F47" s="84">
        <v>-1.4147416427255921</v>
      </c>
      <c r="G47" s="85">
        <v>132.61411453065369</v>
      </c>
      <c r="H47" s="92">
        <v>38226</v>
      </c>
      <c r="I47" s="91">
        <v>233.44382414515002</v>
      </c>
      <c r="J47" s="88">
        <v>37.4</v>
      </c>
      <c r="K47" s="89">
        <v>35.5</v>
      </c>
      <c r="L47" s="84">
        <v>38.299999999999997</v>
      </c>
      <c r="M47" s="90">
        <v>45.3</v>
      </c>
      <c r="N47" s="90">
        <v>30.4</v>
      </c>
      <c r="O47" s="91">
        <v>37.5</v>
      </c>
      <c r="P47" s="92">
        <v>206817.11540680387</v>
      </c>
      <c r="Q47" s="91">
        <v>-90.590876945028683</v>
      </c>
    </row>
    <row r="48" spans="1:17" ht="14.25" customHeight="1">
      <c r="A48" s="81"/>
      <c r="B48" s="82">
        <v>8</v>
      </c>
      <c r="C48" s="311">
        <v>21.939498774893295</v>
      </c>
      <c r="D48" s="312">
        <v>0.63180769569690653</v>
      </c>
      <c r="E48" s="83">
        <v>2.4071800665896177</v>
      </c>
      <c r="F48" s="84">
        <v>0.24179981784573368</v>
      </c>
      <c r="G48" s="85">
        <v>45.759579185602959</v>
      </c>
      <c r="H48" s="92">
        <v>37564</v>
      </c>
      <c r="I48" s="91">
        <v>97.321006461102073</v>
      </c>
      <c r="J48" s="88">
        <v>39.299999999999997</v>
      </c>
      <c r="K48" s="89">
        <v>41.9</v>
      </c>
      <c r="L48" s="84">
        <v>40.4</v>
      </c>
      <c r="M48" s="90">
        <v>46.4</v>
      </c>
      <c r="N48" s="90">
        <v>30.1</v>
      </c>
      <c r="O48" s="91">
        <v>37.9</v>
      </c>
      <c r="P48" s="92">
        <v>261842.25553112137</v>
      </c>
      <c r="Q48" s="91">
        <v>-85.746281816246466</v>
      </c>
    </row>
    <row r="49" spans="1:17" ht="14.25" customHeight="1">
      <c r="A49" s="81"/>
      <c r="B49" s="82">
        <v>9</v>
      </c>
      <c r="C49" s="311">
        <v>17.153079491044721</v>
      </c>
      <c r="D49" s="312">
        <v>-0.44287059192635869</v>
      </c>
      <c r="E49" s="83">
        <v>13.512135598249301</v>
      </c>
      <c r="F49" s="84">
        <v>1.1098639696166313</v>
      </c>
      <c r="G49" s="85">
        <v>31.542479320776874</v>
      </c>
      <c r="H49" s="92">
        <v>42627</v>
      </c>
      <c r="I49" s="91">
        <v>33.639527228265976</v>
      </c>
      <c r="J49" s="88">
        <v>37.9</v>
      </c>
      <c r="K49" s="89">
        <v>40.200000000000003</v>
      </c>
      <c r="L49" s="84">
        <v>41.6</v>
      </c>
      <c r="M49" s="90">
        <v>44.7</v>
      </c>
      <c r="N49" s="90">
        <v>26.7</v>
      </c>
      <c r="O49" s="91">
        <v>36.200000000000003</v>
      </c>
      <c r="P49" s="92">
        <v>316232.28412423731</v>
      </c>
      <c r="Q49" s="91">
        <v>-81.939235332479527</v>
      </c>
    </row>
    <row r="50" spans="1:17" ht="14.25" customHeight="1">
      <c r="A50" s="81"/>
      <c r="B50" s="82">
        <v>10</v>
      </c>
      <c r="C50" s="311">
        <v>15.753497867727372</v>
      </c>
      <c r="D50" s="312">
        <v>0.14331419257638256</v>
      </c>
      <c r="E50" s="83">
        <v>14.476137016686479</v>
      </c>
      <c r="F50" s="84">
        <v>-0.67565360644902261</v>
      </c>
      <c r="G50" s="85">
        <v>35.549522056925831</v>
      </c>
      <c r="H50" s="92">
        <v>38551</v>
      </c>
      <c r="I50" s="91">
        <v>6.3681262588637821</v>
      </c>
      <c r="J50" s="88">
        <v>34.200000000000003</v>
      </c>
      <c r="K50" s="89">
        <v>36.200000000000003</v>
      </c>
      <c r="L50" s="84">
        <v>35.6</v>
      </c>
      <c r="M50" s="90">
        <v>38.5</v>
      </c>
      <c r="N50" s="90">
        <v>26.1</v>
      </c>
      <c r="O50" s="91">
        <v>34.799999999999997</v>
      </c>
      <c r="P50" s="92">
        <v>477343.68936609384</v>
      </c>
      <c r="Q50" s="91">
        <v>-71.553429914986367</v>
      </c>
    </row>
    <row r="51" spans="1:17" ht="14.25" customHeight="1">
      <c r="A51" s="81"/>
      <c r="B51" s="82">
        <v>11</v>
      </c>
      <c r="C51" s="311">
        <v>13.301478540047484</v>
      </c>
      <c r="D51" s="312">
        <v>-0.6616571435983043</v>
      </c>
      <c r="E51" s="83">
        <v>14.915893317051228</v>
      </c>
      <c r="F51" s="84">
        <v>2.9710128019617699</v>
      </c>
      <c r="G51" s="85">
        <v>21.540484614111509</v>
      </c>
      <c r="H51" s="92">
        <v>38981</v>
      </c>
      <c r="I51" s="91">
        <v>32.20172285152276</v>
      </c>
      <c r="J51" s="88">
        <v>33</v>
      </c>
      <c r="K51" s="89">
        <v>38.200000000000003</v>
      </c>
      <c r="L51" s="84">
        <v>36</v>
      </c>
      <c r="M51" s="90">
        <v>39.700000000000003</v>
      </c>
      <c r="N51" s="90">
        <v>22</v>
      </c>
      <c r="O51" s="91">
        <v>29</v>
      </c>
      <c r="P51" s="88"/>
      <c r="Q51" s="91"/>
    </row>
    <row r="52" spans="1:17" ht="14.25" customHeight="1" thickBot="1">
      <c r="A52" s="105"/>
      <c r="B52" s="106">
        <v>12</v>
      </c>
      <c r="C52" s="313">
        <v>11.020246875003071</v>
      </c>
      <c r="D52" s="314">
        <v>-5.1652110951206804</v>
      </c>
      <c r="E52" s="112">
        <v>7.5324749887454914</v>
      </c>
      <c r="F52" s="115">
        <v>-3.0315506710836937</v>
      </c>
      <c r="G52" s="109">
        <v>24.37295198485614</v>
      </c>
      <c r="H52" s="116">
        <v>40776</v>
      </c>
      <c r="I52" s="115">
        <v>45.826478792647166</v>
      </c>
      <c r="J52" s="107">
        <v>37.6</v>
      </c>
      <c r="K52" s="108">
        <v>39.5</v>
      </c>
      <c r="L52" s="113">
        <v>42.4</v>
      </c>
      <c r="M52" s="114">
        <v>48.2</v>
      </c>
      <c r="N52" s="114">
        <v>30.5</v>
      </c>
      <c r="O52" s="115">
        <v>27.4</v>
      </c>
      <c r="P52" s="112"/>
      <c r="Q52" s="115"/>
    </row>
    <row r="53" spans="1:17" ht="14.25" customHeight="1">
      <c r="A53" s="69">
        <v>2022</v>
      </c>
      <c r="B53" s="70">
        <v>1</v>
      </c>
      <c r="C53" s="309">
        <v>9.0959266632582256</v>
      </c>
      <c r="D53" s="310">
        <v>-2.1653151176521335</v>
      </c>
      <c r="E53" s="71">
        <v>7.925709687298891</v>
      </c>
      <c r="F53" s="72">
        <v>-2.412226183585453</v>
      </c>
      <c r="G53" s="73">
        <v>0.93212050828863635</v>
      </c>
      <c r="H53" s="74">
        <v>37281</v>
      </c>
      <c r="I53" s="75">
        <v>49.219500480307389</v>
      </c>
      <c r="J53" s="76">
        <v>37.878807067871101</v>
      </c>
      <c r="K53" s="77">
        <v>37.788665771484403</v>
      </c>
      <c r="L53" s="72">
        <v>41.993099212646499</v>
      </c>
      <c r="M53" s="78">
        <v>49.68994140625</v>
      </c>
      <c r="N53" s="78">
        <v>31.098402023315401</v>
      </c>
      <c r="O53" s="79">
        <v>28.823928833007798</v>
      </c>
      <c r="P53" s="80">
        <v>2536409.1215689788</v>
      </c>
      <c r="Q53" s="79">
        <v>-5.881256661232781</v>
      </c>
    </row>
    <row r="54" spans="1:17" ht="14.15" customHeight="1">
      <c r="A54" s="81"/>
      <c r="B54" s="82">
        <v>2</v>
      </c>
      <c r="C54" s="311">
        <v>4.9181539315904077</v>
      </c>
      <c r="D54" s="312">
        <v>-0.99217338661184984</v>
      </c>
      <c r="E54" s="83">
        <v>11.851434198364146</v>
      </c>
      <c r="F54" s="84">
        <v>-0.83503039994442529</v>
      </c>
      <c r="G54" s="85">
        <v>-2.6329346826838962</v>
      </c>
      <c r="H54" s="86">
        <v>31745</v>
      </c>
      <c r="I54" s="87">
        <v>29.613751429038061</v>
      </c>
      <c r="J54" s="88">
        <v>33.576576232910199</v>
      </c>
      <c r="K54" s="89">
        <v>34.9324951171875</v>
      </c>
      <c r="L54" s="84">
        <v>36.002296447753899</v>
      </c>
      <c r="M54" s="90">
        <v>43.935741424560497</v>
      </c>
      <c r="N54" s="90">
        <v>24.906507492065401</v>
      </c>
      <c r="O54" s="91">
        <v>28.105838775634801</v>
      </c>
      <c r="P54" s="92">
        <v>2712964.0369718187</v>
      </c>
      <c r="Q54" s="91">
        <v>-1.5265849208206839</v>
      </c>
    </row>
    <row r="55" spans="1:17" ht="14.25" customHeight="1">
      <c r="A55" s="93"/>
      <c r="B55" s="94">
        <v>3</v>
      </c>
      <c r="C55" s="311">
        <v>8.4969624341501238</v>
      </c>
      <c r="D55" s="315">
        <v>0.12448803106370754</v>
      </c>
      <c r="E55" s="95">
        <v>0.85732159913327166</v>
      </c>
      <c r="F55" s="96">
        <v>-2.2911046767452259</v>
      </c>
      <c r="G55" s="97">
        <v>13.606548156536746</v>
      </c>
      <c r="H55" s="98">
        <v>41467</v>
      </c>
      <c r="I55" s="99">
        <v>27.547599274091851</v>
      </c>
      <c r="J55" s="100">
        <v>32.758388519287102</v>
      </c>
      <c r="K55" s="101">
        <v>34.467975616455099</v>
      </c>
      <c r="L55" s="96">
        <v>32.680721282958999</v>
      </c>
      <c r="M55" s="102">
        <v>39.449127197265597</v>
      </c>
      <c r="N55" s="102">
        <v>30.2236728668213</v>
      </c>
      <c r="O55" s="103">
        <v>26.97043800354</v>
      </c>
      <c r="P55" s="104">
        <v>987137.07217150694</v>
      </c>
      <c r="Q55" s="103">
        <v>-50.72120582107145</v>
      </c>
    </row>
    <row r="56" spans="1:17" ht="14.25" customHeight="1">
      <c r="A56" s="81"/>
      <c r="B56" s="82">
        <v>4</v>
      </c>
      <c r="C56" s="311">
        <v>10.811813025629192</v>
      </c>
      <c r="D56" s="312">
        <v>-1.1633405921594786</v>
      </c>
      <c r="E56" s="83">
        <v>8.2666276594813439</v>
      </c>
      <c r="F56" s="84">
        <v>-1.4624885149347233</v>
      </c>
      <c r="G56" s="85">
        <v>84.870131136991134</v>
      </c>
      <c r="H56" s="86">
        <v>37867</v>
      </c>
      <c r="I56" s="87">
        <v>39.007378583752427</v>
      </c>
      <c r="J56" s="88">
        <v>25.588731765747099</v>
      </c>
      <c r="K56" s="89">
        <v>28.853517532348601</v>
      </c>
      <c r="L56" s="84">
        <v>23.551103591918899</v>
      </c>
      <c r="M56" s="90">
        <v>30.017686843872099</v>
      </c>
      <c r="N56" s="90">
        <v>24.202783584594702</v>
      </c>
      <c r="O56" s="91">
        <v>21.318569183349599</v>
      </c>
      <c r="P56" s="92">
        <v>150923.89110319482</v>
      </c>
      <c r="Q56" s="91">
        <v>-91.454179482206257</v>
      </c>
    </row>
    <row r="57" spans="1:17" ht="14.25" customHeight="1">
      <c r="A57" s="81"/>
      <c r="B57" s="82">
        <v>5</v>
      </c>
      <c r="C57" s="311">
        <v>-3.5014487004894179</v>
      </c>
      <c r="D57" s="312">
        <v>0.25580172952128777</v>
      </c>
      <c r="E57" s="83">
        <v>-14.039236160979982</v>
      </c>
      <c r="F57" s="84">
        <v>-1.1484602651863907</v>
      </c>
      <c r="G57" s="85">
        <v>0.91680786074559428</v>
      </c>
      <c r="H57" s="86">
        <v>37887</v>
      </c>
      <c r="I57" s="87">
        <v>11.007910928801646</v>
      </c>
      <c r="J57" s="88">
        <v>24.3452453613281</v>
      </c>
      <c r="K57" s="89">
        <v>27.034448623657202</v>
      </c>
      <c r="L57" s="84">
        <v>21.848070144653299</v>
      </c>
      <c r="M57" s="90">
        <v>29.623205184936499</v>
      </c>
      <c r="N57" s="90">
        <v>21.933019638061499</v>
      </c>
      <c r="O57" s="91">
        <v>21.2874870300293</v>
      </c>
      <c r="P57" s="92">
        <v>186462.84125867157</v>
      </c>
      <c r="Q57" s="91">
        <v>-88.656164724923443</v>
      </c>
    </row>
    <row r="58" spans="1:17" ht="14.25" customHeight="1">
      <c r="A58" s="81"/>
      <c r="B58" s="82">
        <v>6</v>
      </c>
      <c r="C58" s="311">
        <v>-8.3906702679248273</v>
      </c>
      <c r="D58" s="312">
        <v>0.12496716473124891</v>
      </c>
      <c r="E58" s="83">
        <v>-12.60493565437865</v>
      </c>
      <c r="F58" s="84">
        <v>-5.6595809036986022</v>
      </c>
      <c r="G58" s="85">
        <v>15.877764595064647</v>
      </c>
      <c r="H58" s="92">
        <v>36206</v>
      </c>
      <c r="I58" s="91">
        <v>1.9916053973351389</v>
      </c>
      <c r="J58" s="88">
        <v>25.7195949554443</v>
      </c>
      <c r="K58" s="89">
        <v>27.8218097686768</v>
      </c>
      <c r="L58" s="84">
        <v>24.1305255889893</v>
      </c>
      <c r="M58" s="90">
        <v>30.0860080718994</v>
      </c>
      <c r="N58" s="90">
        <v>23.331039428710898</v>
      </c>
      <c r="O58" s="91">
        <v>23.2285881042481</v>
      </c>
      <c r="P58" s="92">
        <v>214364.5185996129</v>
      </c>
      <c r="Q58" s="91">
        <v>-86.131176799396059</v>
      </c>
    </row>
    <row r="59" spans="1:17" ht="14.25" customHeight="1">
      <c r="A59" s="81"/>
      <c r="B59" s="82">
        <v>7</v>
      </c>
      <c r="C59" s="311">
        <v>-13.288997518938139</v>
      </c>
      <c r="D59" s="312">
        <v>-2.2006861093514019</v>
      </c>
      <c r="E59" s="83">
        <v>-8.2780675450599688</v>
      </c>
      <c r="F59" s="84">
        <v>3.4836846170157143</v>
      </c>
      <c r="G59" s="85">
        <v>-20.839288995631644</v>
      </c>
      <c r="H59" s="92">
        <v>38306</v>
      </c>
      <c r="I59" s="91">
        <v>0.20928164076805533</v>
      </c>
      <c r="J59" s="88">
        <v>21.4527263641357</v>
      </c>
      <c r="K59" s="89">
        <v>25.8627414703369</v>
      </c>
      <c r="L59" s="84">
        <v>18.903244018554702</v>
      </c>
      <c r="M59" s="90">
        <v>24.676132202148398</v>
      </c>
      <c r="N59" s="90">
        <v>19.295387268066399</v>
      </c>
      <c r="O59" s="91">
        <v>18.526124954223601</v>
      </c>
      <c r="P59" s="92">
        <v>206817.11540680387</v>
      </c>
      <c r="Q59" s="91">
        <v>-90.590876945028683</v>
      </c>
    </row>
    <row r="60" spans="1:17" ht="14.25" customHeight="1">
      <c r="A60" s="81"/>
      <c r="B60" s="82">
        <v>8</v>
      </c>
      <c r="C60" s="311">
        <v>-11.534540743219557</v>
      </c>
      <c r="D60" s="312">
        <v>-0.40870563778443447</v>
      </c>
      <c r="E60" s="83">
        <v>-10.928904957756274</v>
      </c>
      <c r="F60" s="84">
        <v>-0.33848556829704224</v>
      </c>
      <c r="G60" s="85">
        <v>-23.141923831433175</v>
      </c>
      <c r="H60" s="92">
        <v>35108</v>
      </c>
      <c r="I60" s="91">
        <v>-6.5381748482589703</v>
      </c>
      <c r="J60" s="88">
        <v>23.723310470581101</v>
      </c>
      <c r="K60" s="89">
        <v>26.5011177062988</v>
      </c>
      <c r="L60" s="84">
        <v>20.930564880371101</v>
      </c>
      <c r="M60" s="90">
        <v>27.7130241394043</v>
      </c>
      <c r="N60" s="90">
        <v>23.012228012085</v>
      </c>
      <c r="O60" s="91">
        <v>20.459619522094702</v>
      </c>
      <c r="P60" s="92">
        <v>261842.25553112137</v>
      </c>
      <c r="Q60" s="91">
        <v>-85.746281816246466</v>
      </c>
    </row>
    <row r="61" spans="1:17" ht="14.25" customHeight="1">
      <c r="A61" s="81"/>
      <c r="B61" s="82">
        <v>9</v>
      </c>
      <c r="C61" s="311">
        <v>-12.960114044089554</v>
      </c>
      <c r="D61" s="312">
        <v>-2.9378782668911363</v>
      </c>
      <c r="E61" s="83">
        <v>-12.924987822352023</v>
      </c>
      <c r="F61" s="84">
        <v>-4.1319396907976813</v>
      </c>
      <c r="G61" s="85">
        <v>-23.064496052969741</v>
      </c>
      <c r="H61" s="92">
        <v>36718</v>
      </c>
      <c r="I61" s="91">
        <v>-13.862106176836274</v>
      </c>
      <c r="J61" s="88">
        <v>24.586044311523398</v>
      </c>
      <c r="K61" s="89">
        <v>27.338665008544901</v>
      </c>
      <c r="L61" s="84">
        <v>23.308782577514599</v>
      </c>
      <c r="M61" s="90">
        <v>29.774000167846701</v>
      </c>
      <c r="N61" s="90">
        <v>20.4366970062256</v>
      </c>
      <c r="O61" s="91">
        <v>22.0720729827881</v>
      </c>
      <c r="P61" s="92">
        <v>316232.28412423731</v>
      </c>
      <c r="Q61" s="91">
        <v>-81.939235332479527</v>
      </c>
    </row>
    <row r="62" spans="1:17" ht="14.25" customHeight="1">
      <c r="A62" s="81"/>
      <c r="B62" s="82">
        <v>10</v>
      </c>
      <c r="C62" s="311">
        <v>-11.977119965724548</v>
      </c>
      <c r="D62" s="312">
        <v>3.3960258271808819</v>
      </c>
      <c r="E62" s="83">
        <v>-10.921084325944349</v>
      </c>
      <c r="F62" s="84">
        <v>2.8890837569134797</v>
      </c>
      <c r="G62" s="85">
        <v>-18.245230539711276</v>
      </c>
      <c r="H62" s="92">
        <v>28642</v>
      </c>
      <c r="I62" s="91">
        <v>-25.703613395242662</v>
      </c>
      <c r="J62" s="88">
        <v>22.3426914215088</v>
      </c>
      <c r="K62" s="89">
        <v>25.878536224365199</v>
      </c>
      <c r="L62" s="84">
        <v>22.08616065979</v>
      </c>
      <c r="M62" s="90">
        <v>26.043500900268601</v>
      </c>
      <c r="N62" s="90">
        <v>17.720241546630898</v>
      </c>
      <c r="O62" s="91">
        <v>19.985021591186499</v>
      </c>
      <c r="P62" s="92">
        <v>477343.68936609384</v>
      </c>
      <c r="Q62" s="91">
        <v>-71.553429914986367</v>
      </c>
    </row>
    <row r="63" spans="1:17" ht="14.25" customHeight="1">
      <c r="A63" s="81"/>
      <c r="B63" s="82">
        <v>11</v>
      </c>
      <c r="C63" s="311">
        <v>-10.789104721780207</v>
      </c>
      <c r="D63" s="312">
        <v>-4.4409116706945699</v>
      </c>
      <c r="E63" s="83">
        <v>-17.63010606100174</v>
      </c>
      <c r="F63" s="84">
        <v>-4.3692425303708982</v>
      </c>
      <c r="G63" s="85">
        <v>-20.954360108273328</v>
      </c>
      <c r="H63" s="92">
        <v>31708</v>
      </c>
      <c r="I63" s="91">
        <v>-18.657807649880709</v>
      </c>
      <c r="J63" s="88">
        <v>24.281967163085898</v>
      </c>
      <c r="K63" s="89">
        <v>26.4115810394287</v>
      </c>
      <c r="L63" s="84">
        <v>23.3725891113281</v>
      </c>
      <c r="M63" s="90">
        <v>28.6168212890625</v>
      </c>
      <c r="N63" s="90">
        <v>20.898841857910199</v>
      </c>
      <c r="O63" s="91">
        <v>22.110000610351602</v>
      </c>
      <c r="P63" s="88"/>
      <c r="Q63" s="91"/>
    </row>
    <row r="64" spans="1:17" ht="14.25" customHeight="1" thickBot="1">
      <c r="A64" s="105"/>
      <c r="B64" s="106">
        <v>12</v>
      </c>
      <c r="C64" s="313">
        <v>-6.2700684631485482</v>
      </c>
      <c r="D64" s="314">
        <v>-0.79236646080751427</v>
      </c>
      <c r="E64" s="112">
        <v>-14.336266106004629</v>
      </c>
      <c r="F64" s="115">
        <v>-0.10632326477741927</v>
      </c>
      <c r="G64" s="109">
        <v>-16.212965851231655</v>
      </c>
      <c r="H64" s="116">
        <v>33932</v>
      </c>
      <c r="I64" s="115">
        <v>-16.784382970374732</v>
      </c>
      <c r="J64" s="107">
        <v>23.083711624145501</v>
      </c>
      <c r="K64" s="108">
        <v>25.707565307617202</v>
      </c>
      <c r="L64" s="113">
        <v>20.998609542846701</v>
      </c>
      <c r="M64" s="114">
        <v>27.7199516296387</v>
      </c>
      <c r="N64" s="114">
        <v>20.6641731262207</v>
      </c>
      <c r="O64" s="115">
        <v>20.328254699706999</v>
      </c>
      <c r="P64" s="112"/>
      <c r="Q64" s="115"/>
    </row>
    <row r="65" spans="1:17" ht="14.25" customHeight="1">
      <c r="A65" s="69">
        <v>2023</v>
      </c>
      <c r="B65" s="70">
        <v>1</v>
      </c>
      <c r="C65" s="309">
        <v>-7.2261878472672958</v>
      </c>
      <c r="D65" s="310">
        <v>-0.73038140181429512</v>
      </c>
      <c r="E65" s="71">
        <v>-15.041983874175187</v>
      </c>
      <c r="F65" s="72">
        <v>-1.0075122892202804</v>
      </c>
      <c r="G65" s="73">
        <v>-11.376957111795372</v>
      </c>
      <c r="H65" s="74">
        <v>27617</v>
      </c>
      <c r="I65" s="75">
        <v>-25.922051447117834</v>
      </c>
      <c r="J65" s="76">
        <v>24.5409965515137</v>
      </c>
      <c r="K65" s="77">
        <v>28.070325851440401</v>
      </c>
      <c r="L65" s="72">
        <v>21.7381191253662</v>
      </c>
      <c r="M65" s="78">
        <v>29.6586303710938</v>
      </c>
      <c r="N65" s="78">
        <v>22.350917816162099</v>
      </c>
      <c r="O65" s="79">
        <v>20.886987686157202</v>
      </c>
      <c r="P65" s="80"/>
      <c r="Q65" s="79">
        <v>-5.881256661232781</v>
      </c>
    </row>
    <row r="66" spans="1:17" ht="14.15" customHeight="1">
      <c r="A66" s="81"/>
      <c r="B66" s="82">
        <v>2</v>
      </c>
      <c r="C66" s="311">
        <v>-3.9032493114462774</v>
      </c>
      <c r="D66" s="312">
        <v>0.31153334962912282</v>
      </c>
      <c r="E66" s="83">
        <v>-12.831152106340198</v>
      </c>
      <c r="F66" s="84">
        <v>0.81305571166920831</v>
      </c>
      <c r="G66" s="85">
        <v>-11.479938378216092</v>
      </c>
      <c r="H66" s="86">
        <v>26220</v>
      </c>
      <c r="I66" s="87">
        <v>-17.404315640258304</v>
      </c>
      <c r="J66" s="88">
        <v>28.4178352355957</v>
      </c>
      <c r="K66" s="89">
        <v>31.5985012054443</v>
      </c>
      <c r="L66" s="84">
        <v>25.146965026855501</v>
      </c>
      <c r="M66" s="90">
        <v>36.122478485107401</v>
      </c>
      <c r="N66" s="90">
        <v>25.582727432251001</v>
      </c>
      <c r="O66" s="91">
        <v>23.638504028320298</v>
      </c>
      <c r="P66" s="92"/>
      <c r="Q66" s="91">
        <v>-1.5265849208206839</v>
      </c>
    </row>
    <row r="67" spans="1:17" ht="14.25" customHeight="1">
      <c r="A67" s="93"/>
      <c r="B67" s="94">
        <v>3</v>
      </c>
      <c r="C67" s="311">
        <v>-4.2482578350990892</v>
      </c>
      <c r="D67" s="315">
        <v>-0.23160812549732901</v>
      </c>
      <c r="E67" s="95">
        <v>-10.429693965774788</v>
      </c>
      <c r="F67" s="96">
        <v>-1.0750395549459002</v>
      </c>
      <c r="G67" s="97">
        <v>-13.548542031442857</v>
      </c>
      <c r="H67" s="98">
        <v>37560</v>
      </c>
      <c r="I67" s="99">
        <v>-9.4219499843248844</v>
      </c>
      <c r="J67" s="100">
        <v>28.521888732910199</v>
      </c>
      <c r="K67" s="101">
        <v>30.937067031860401</v>
      </c>
      <c r="L67" s="96">
        <v>26.034690856933601</v>
      </c>
      <c r="M67" s="102">
        <v>35.6214408874512</v>
      </c>
      <c r="N67" s="102">
        <v>26.0090217590332</v>
      </c>
      <c r="O67" s="103">
        <v>24.007225036621101</v>
      </c>
      <c r="P67" s="104"/>
      <c r="Q67" s="103">
        <v>-50.72120582107145</v>
      </c>
    </row>
    <row r="68" spans="1:17" ht="14.25" customHeight="1">
      <c r="A68" s="81"/>
      <c r="B68" s="82">
        <v>4</v>
      </c>
      <c r="C68" s="311">
        <v>-6.0866684579204966</v>
      </c>
      <c r="D68" s="312">
        <v>-2.4913332569689417</v>
      </c>
      <c r="E68" s="83">
        <v>-8.1581692345867225</v>
      </c>
      <c r="F68" s="84">
        <v>1.712025340981449</v>
      </c>
      <c r="G68" s="85">
        <v>-13.05623744492086</v>
      </c>
      <c r="H68" s="86">
        <v>19522</v>
      </c>
      <c r="I68" s="87">
        <v>-48.445876356722216</v>
      </c>
      <c r="J68" s="88">
        <v>26.4827575683594</v>
      </c>
      <c r="K68" s="89">
        <v>29.298952102661101</v>
      </c>
      <c r="L68" s="84">
        <v>24.422609329223601</v>
      </c>
      <c r="M68" s="90">
        <v>33.613822937011697</v>
      </c>
      <c r="N68" s="90">
        <v>23.4736843109131</v>
      </c>
      <c r="O68" s="91">
        <v>21.60471534729</v>
      </c>
      <c r="P68" s="92"/>
      <c r="Q68" s="91">
        <v>-91.454179482206257</v>
      </c>
    </row>
    <row r="69" spans="1:17" ht="14.25" customHeight="1">
      <c r="A69" s="81"/>
      <c r="B69" s="82">
        <v>5</v>
      </c>
      <c r="C69" s="311">
        <v>-4.7637317438020021</v>
      </c>
      <c r="D69" s="312">
        <v>1.2379414977889081</v>
      </c>
      <c r="E69" s="83">
        <v>-10.645784865950887</v>
      </c>
      <c r="F69" s="84">
        <v>-1.993650100757105</v>
      </c>
      <c r="G69" s="85">
        <v>-10.016400421600713</v>
      </c>
      <c r="H69" s="86">
        <v>25616</v>
      </c>
      <c r="I69" s="87">
        <v>-32.388418190936207</v>
      </c>
      <c r="J69" s="88">
        <v>27.883041629119699</v>
      </c>
      <c r="K69" s="89">
        <v>29.081215378281001</v>
      </c>
      <c r="L69" s="84">
        <v>25.9528606723193</v>
      </c>
      <c r="M69" s="90">
        <v>34.403156811888799</v>
      </c>
      <c r="N69" s="90">
        <v>26.503333790434102</v>
      </c>
      <c r="O69" s="91">
        <v>23.474641492675399</v>
      </c>
      <c r="P69" s="92"/>
      <c r="Q69" s="91">
        <v>-88.656164724923443</v>
      </c>
    </row>
    <row r="70" spans="1:17" ht="14.25" customHeight="1">
      <c r="A70" s="81"/>
      <c r="B70" s="82">
        <v>6</v>
      </c>
      <c r="C70" s="311">
        <v>-3.8799994882576461</v>
      </c>
      <c r="D70" s="312">
        <v>-1.3810872508502436</v>
      </c>
      <c r="E70" s="83">
        <v>-4.9280697699978049</v>
      </c>
      <c r="F70" s="84">
        <v>-0.89912436166252885</v>
      </c>
      <c r="G70" s="85">
        <v>-9.6157152966565906</v>
      </c>
      <c r="H70" s="92">
        <v>22676</v>
      </c>
      <c r="I70" s="91">
        <v>-37.369496768491409</v>
      </c>
      <c r="J70" s="88">
        <v>29.6270700199285</v>
      </c>
      <c r="K70" s="89">
        <v>32.423529474245797</v>
      </c>
      <c r="L70" s="84">
        <v>27.663898418470001</v>
      </c>
      <c r="M70" s="90">
        <v>37.476081587265497</v>
      </c>
      <c r="N70" s="90">
        <v>26.1725702127472</v>
      </c>
      <c r="O70" s="91">
        <v>24.3992704069138</v>
      </c>
      <c r="P70" s="92"/>
      <c r="Q70" s="91">
        <v>-86.131176799396059</v>
      </c>
    </row>
    <row r="71" spans="1:17" ht="14.25" customHeight="1">
      <c r="A71" s="81"/>
      <c r="B71" s="82">
        <v>7</v>
      </c>
      <c r="C71" s="311">
        <v>-2.2215612420351527</v>
      </c>
      <c r="D71" s="312">
        <v>0.22725975650110808</v>
      </c>
      <c r="E71" s="83">
        <v>-7.465099728688358</v>
      </c>
      <c r="F71" s="84">
        <v>1.3559198141570583</v>
      </c>
      <c r="G71" s="85">
        <v>-6.7308065306914795</v>
      </c>
      <c r="H71" s="92">
        <v>23051</v>
      </c>
      <c r="I71" s="91">
        <v>-39.824048451939639</v>
      </c>
      <c r="J71" s="88">
        <v>30.218146239422801</v>
      </c>
      <c r="K71" s="89">
        <v>31.0275763569696</v>
      </c>
      <c r="L71" s="84">
        <v>28.787420168896901</v>
      </c>
      <c r="M71" s="90">
        <v>36.506755962347697</v>
      </c>
      <c r="N71" s="90">
        <v>27.046300039995199</v>
      </c>
      <c r="O71" s="91">
        <v>27.722678668904599</v>
      </c>
      <c r="P71" s="92"/>
      <c r="Q71" s="91">
        <v>-90.590876945028683</v>
      </c>
    </row>
    <row r="72" spans="1:17" ht="14.25" customHeight="1">
      <c r="A72" s="81"/>
      <c r="B72" s="82">
        <v>8</v>
      </c>
      <c r="C72" s="311">
        <v>-4.2460609933486442</v>
      </c>
      <c r="D72" s="312">
        <v>-2.235403057704799</v>
      </c>
      <c r="E72" s="83">
        <v>-9.2291940346845109</v>
      </c>
      <c r="F72" s="84">
        <v>-2.8519182950772826</v>
      </c>
      <c r="G72" s="85">
        <v>-7.5107024626511754</v>
      </c>
      <c r="H72" s="92">
        <v>28314</v>
      </c>
      <c r="I72" s="91">
        <v>-19.35171470889826</v>
      </c>
      <c r="J72" s="88">
        <v>29.351031441825299</v>
      </c>
      <c r="K72" s="89">
        <v>31.181097692850699</v>
      </c>
      <c r="L72" s="84">
        <v>27.343793096051701</v>
      </c>
      <c r="M72" s="90">
        <v>35.9076453742857</v>
      </c>
      <c r="N72" s="90">
        <v>24.316258889104802</v>
      </c>
      <c r="O72" s="91">
        <v>28.006362156833799</v>
      </c>
      <c r="P72" s="92"/>
      <c r="Q72" s="91">
        <v>-85.746281816246466</v>
      </c>
    </row>
    <row r="73" spans="1:17" ht="14.25" customHeight="1">
      <c r="A73" s="81"/>
      <c r="B73" s="82">
        <v>9</v>
      </c>
      <c r="C73" s="311">
        <v>-3.1377584707573014</v>
      </c>
      <c r="D73" s="312">
        <v>2.8815423459298106</v>
      </c>
      <c r="E73" s="83">
        <v>-1.7634731813010376</v>
      </c>
      <c r="F73" s="84">
        <v>0.94972253287179953</v>
      </c>
      <c r="G73" s="85">
        <v>-4.4478903120565576</v>
      </c>
      <c r="H73" s="92">
        <v>25503</v>
      </c>
      <c r="I73" s="91">
        <v>-30.543602592733809</v>
      </c>
      <c r="J73" s="88">
        <v>29.355200639385998</v>
      </c>
      <c r="K73" s="89">
        <v>30.734374162987699</v>
      </c>
      <c r="L73" s="84">
        <v>28.075667424082599</v>
      </c>
      <c r="M73" s="90">
        <v>37.341325157943402</v>
      </c>
      <c r="N73" s="90">
        <v>25.890835455165099</v>
      </c>
      <c r="O73" s="91">
        <v>24.733800996751199</v>
      </c>
      <c r="P73" s="92"/>
      <c r="Q73" s="91">
        <v>-81.939235332479527</v>
      </c>
    </row>
    <row r="74" spans="1:17" ht="14.25" customHeight="1">
      <c r="A74" s="81"/>
      <c r="B74" s="82">
        <v>10</v>
      </c>
      <c r="C74" s="311">
        <v>-1.1522795743892589</v>
      </c>
      <c r="D74" s="312">
        <v>1.0840802070359423</v>
      </c>
      <c r="E74" s="83">
        <v>-10.200881923743623</v>
      </c>
      <c r="F74" s="84">
        <v>-0.42128069322009409</v>
      </c>
      <c r="G74" s="85">
        <v>-10.245616296120497</v>
      </c>
      <c r="H74" s="92">
        <v>25053</v>
      </c>
      <c r="I74" s="91">
        <v>-12.530549542629711</v>
      </c>
      <c r="J74" s="88">
        <v>26.8477284857426</v>
      </c>
      <c r="K74" s="89">
        <v>29.851591178782598</v>
      </c>
      <c r="L74" s="84">
        <v>25.5620760225958</v>
      </c>
      <c r="M74" s="90">
        <v>32.1985859508817</v>
      </c>
      <c r="N74" s="90">
        <v>21.699089290570999</v>
      </c>
      <c r="O74" s="91">
        <v>24.927299985882001</v>
      </c>
      <c r="P74" s="92"/>
      <c r="Q74" s="91">
        <v>-71.553429914986367</v>
      </c>
    </row>
    <row r="75" spans="1:17" ht="14.25" customHeight="1">
      <c r="A75" s="81"/>
      <c r="B75" s="82">
        <v>11</v>
      </c>
      <c r="C75" s="311">
        <v>-1.0081551822103019</v>
      </c>
      <c r="D75" s="312">
        <v>-0.22861881971040221</v>
      </c>
      <c r="E75" s="83">
        <v>-3.7290348527030233</v>
      </c>
      <c r="F75" s="84">
        <v>-0.36272717707818147</v>
      </c>
      <c r="G75" s="85">
        <v>-5.2615218293721622</v>
      </c>
      <c r="H75" s="92">
        <v>25630</v>
      </c>
      <c r="I75" s="91">
        <v>-19.168664059543328</v>
      </c>
      <c r="J75" s="88">
        <v>29.0320091630857</v>
      </c>
      <c r="K75" s="89">
        <v>29.717875706588998</v>
      </c>
      <c r="L75" s="84">
        <v>27.881256748981901</v>
      </c>
      <c r="M75" s="90">
        <v>36.169241226286999</v>
      </c>
      <c r="N75" s="90">
        <v>25.450165242493998</v>
      </c>
      <c r="O75" s="91">
        <v>25.941506891076699</v>
      </c>
      <c r="P75" s="88"/>
      <c r="Q75" s="91"/>
    </row>
    <row r="76" spans="1:17" ht="14.25" customHeight="1" thickBot="1">
      <c r="A76" s="105"/>
      <c r="B76" s="106">
        <v>12</v>
      </c>
      <c r="C76" s="313">
        <v>-3.0193234651976764</v>
      </c>
      <c r="D76" s="314">
        <v>0.13639550169115555</v>
      </c>
      <c r="E76" s="112">
        <v>-1.1803159494676265</v>
      </c>
      <c r="F76" s="115">
        <v>0.13792688587070945</v>
      </c>
      <c r="G76" s="109">
        <v>-2.2886914245224044</v>
      </c>
      <c r="H76" s="116">
        <v>27103</v>
      </c>
      <c r="I76" s="115">
        <v>-20.12554520806319</v>
      </c>
      <c r="J76" s="107">
        <v>30.349120257582999</v>
      </c>
      <c r="K76" s="108">
        <v>30.826422253062901</v>
      </c>
      <c r="L76" s="113">
        <v>27.774092529844499</v>
      </c>
      <c r="M76" s="114">
        <v>35.823362424788897</v>
      </c>
      <c r="N76" s="114">
        <v>28.3824552307475</v>
      </c>
      <c r="O76" s="115">
        <v>28.939268849471301</v>
      </c>
      <c r="P76" s="112"/>
      <c r="Q76" s="115"/>
    </row>
    <row r="77" spans="1:17" ht="14.25" customHeight="1">
      <c r="A77" s="69">
        <v>2024</v>
      </c>
      <c r="B77" s="70">
        <v>1</v>
      </c>
      <c r="C77" s="309">
        <v>2.6608270481851104</v>
      </c>
      <c r="D77" s="310">
        <v>2.6489129816969381</v>
      </c>
      <c r="E77" s="71">
        <v>-2.958999480780335</v>
      </c>
      <c r="F77" s="72">
        <v>1.7024189549642799</v>
      </c>
      <c r="G77" s="73">
        <v>7.013319212961977</v>
      </c>
      <c r="H77" s="74">
        <v>25117</v>
      </c>
      <c r="I77" s="75">
        <v>-9.0523952637867939</v>
      </c>
      <c r="J77" s="76">
        <v>31.308959651456799</v>
      </c>
      <c r="K77" s="77">
        <v>32.107498163381401</v>
      </c>
      <c r="L77" s="72">
        <v>29.285641962927699</v>
      </c>
      <c r="M77" s="78">
        <v>39.083946459311598</v>
      </c>
      <c r="N77" s="78">
        <v>27.544601569835699</v>
      </c>
      <c r="O77" s="79">
        <v>28.523110101827701</v>
      </c>
      <c r="P77" s="80"/>
      <c r="Q77" s="79">
        <v>-5.881256661232781</v>
      </c>
    </row>
    <row r="78" spans="1:17" ht="14.15" customHeight="1">
      <c r="A78" s="81"/>
      <c r="B78" s="82">
        <v>2</v>
      </c>
      <c r="C78" s="311">
        <v>1.8590715912269351</v>
      </c>
      <c r="D78" s="312">
        <v>-0.48181674188642054</v>
      </c>
      <c r="E78" s="83">
        <v>1.0408006865587396</v>
      </c>
      <c r="F78" s="84">
        <v>-0.28421623334881074</v>
      </c>
      <c r="G78" s="85">
        <v>9.7473881554143595</v>
      </c>
      <c r="H78" s="86">
        <v>22450</v>
      </c>
      <c r="I78" s="87">
        <v>-14.37833714721587</v>
      </c>
      <c r="J78" s="88">
        <v>31.943772476701501</v>
      </c>
      <c r="K78" s="89">
        <v>34.719007070221103</v>
      </c>
      <c r="L78" s="84">
        <v>30.3847831595466</v>
      </c>
      <c r="M78" s="90">
        <v>38.838221525883597</v>
      </c>
      <c r="N78" s="90">
        <v>28.426763499842099</v>
      </c>
      <c r="O78" s="91">
        <v>27.3500871280139</v>
      </c>
      <c r="P78" s="92"/>
      <c r="Q78" s="91">
        <v>-1.5265849208206839</v>
      </c>
    </row>
    <row r="79" spans="1:17" ht="14.25" customHeight="1">
      <c r="A79" s="93"/>
      <c r="B79" s="94">
        <v>3</v>
      </c>
      <c r="C79" s="311">
        <v>-2.7058528297921214</v>
      </c>
      <c r="D79" s="315">
        <v>-0.80868697299867343</v>
      </c>
      <c r="E79" s="95">
        <v>5.4329341982245296</v>
      </c>
      <c r="F79" s="96">
        <v>1.2401516678430591</v>
      </c>
      <c r="G79" s="97">
        <v>13.701135711908407</v>
      </c>
      <c r="H79" s="98">
        <v>23525</v>
      </c>
      <c r="I79" s="99">
        <v>-37.366879659211925</v>
      </c>
      <c r="J79" s="100">
        <v>31.407205156564402</v>
      </c>
      <c r="K79" s="101">
        <v>33.278479113788997</v>
      </c>
      <c r="L79" s="96">
        <v>30.656643973881899</v>
      </c>
      <c r="M79" s="102">
        <v>37.6966948247129</v>
      </c>
      <c r="N79" s="102">
        <v>26.326897184700801</v>
      </c>
      <c r="O79" s="103">
        <v>29.077310685737501</v>
      </c>
      <c r="P79" s="104"/>
      <c r="Q79" s="103">
        <v>-50.72120582107145</v>
      </c>
    </row>
    <row r="80" spans="1:17" ht="14.25" customHeight="1">
      <c r="A80" s="81"/>
      <c r="B80" s="82">
        <v>4</v>
      </c>
      <c r="C80" s="311">
        <v>5.0698075278416521</v>
      </c>
      <c r="D80" s="312">
        <v>1.2739510347034022</v>
      </c>
      <c r="E80" s="83">
        <v>-8.1914980045685866</v>
      </c>
      <c r="F80" s="84">
        <v>-1.782031838294984</v>
      </c>
      <c r="G80" s="85">
        <v>4.4262251746807202</v>
      </c>
      <c r="H80" s="86">
        <v>25490</v>
      </c>
      <c r="I80" s="87">
        <v>30.570638254277217</v>
      </c>
      <c r="J80" s="88">
        <v>30.393905471941501</v>
      </c>
      <c r="K80" s="89">
        <v>34.335326644384999</v>
      </c>
      <c r="L80" s="84">
        <v>27.317436019149199</v>
      </c>
      <c r="M80" s="90">
        <v>34.9810161726814</v>
      </c>
      <c r="N80" s="90">
        <v>27.319292862437301</v>
      </c>
      <c r="O80" s="91">
        <v>28.0164556610546</v>
      </c>
      <c r="P80" s="92"/>
      <c r="Q80" s="91">
        <v>-91.454179482206257</v>
      </c>
    </row>
    <row r="81" spans="1:17" ht="14.25" customHeight="1">
      <c r="A81" s="81"/>
      <c r="B81" s="82">
        <v>5</v>
      </c>
      <c r="C81" s="311">
        <v>0.73780575491355638</v>
      </c>
      <c r="D81" s="312">
        <v>-1.7146694752495639</v>
      </c>
      <c r="E81" s="83">
        <v>2.4610105723559883</v>
      </c>
      <c r="F81" s="84">
        <v>8.9515221235481057E-2</v>
      </c>
      <c r="G81" s="85">
        <v>14.27391671867937</v>
      </c>
      <c r="H81" s="86">
        <v>23337</v>
      </c>
      <c r="I81" s="87">
        <v>-8.8967832604622146</v>
      </c>
      <c r="J81" s="88">
        <v>28.146837488294299</v>
      </c>
      <c r="K81" s="89">
        <v>30.9513303703867</v>
      </c>
      <c r="L81" s="84">
        <v>27.126882522073998</v>
      </c>
      <c r="M81" s="90">
        <v>31.8471235736518</v>
      </c>
      <c r="N81" s="90">
        <v>24.727069263388501</v>
      </c>
      <c r="O81" s="91">
        <v>26.081781711970802</v>
      </c>
      <c r="P81" s="92"/>
      <c r="Q81" s="91">
        <v>-88.656164724923443</v>
      </c>
    </row>
    <row r="82" spans="1:17" ht="14.25" customHeight="1">
      <c r="A82" s="81"/>
      <c r="B82" s="82">
        <v>6</v>
      </c>
      <c r="C82" s="311"/>
      <c r="D82" s="312"/>
      <c r="E82" s="83"/>
      <c r="F82" s="84"/>
      <c r="G82" s="85"/>
      <c r="H82" s="92">
        <v>22567</v>
      </c>
      <c r="I82" s="91">
        <v>-0.48068442406068446</v>
      </c>
      <c r="J82" s="88">
        <v>32.389434210446197</v>
      </c>
      <c r="K82" s="89">
        <v>32.9751594634863</v>
      </c>
      <c r="L82" s="84">
        <v>31.4380410676346</v>
      </c>
      <c r="M82" s="90">
        <v>37.698323463011803</v>
      </c>
      <c r="N82" s="90">
        <v>30.226182438802098</v>
      </c>
      <c r="O82" s="91">
        <v>29.609464619296102</v>
      </c>
      <c r="P82" s="92"/>
      <c r="Q82" s="91">
        <v>-86.131176799396059</v>
      </c>
    </row>
    <row r="83" spans="1:17" ht="14.25" customHeight="1">
      <c r="A83" s="81"/>
      <c r="B83" s="82">
        <v>7</v>
      </c>
      <c r="C83" s="311"/>
      <c r="D83" s="312"/>
      <c r="E83" s="83"/>
      <c r="F83" s="84"/>
      <c r="G83" s="85"/>
      <c r="H83" s="92"/>
      <c r="I83" s="91"/>
      <c r="J83" s="88"/>
      <c r="K83" s="89"/>
      <c r="L83" s="84"/>
      <c r="M83" s="90"/>
      <c r="N83" s="90"/>
      <c r="O83" s="91"/>
      <c r="P83" s="92"/>
      <c r="Q83" s="91">
        <v>-90.590876945028683</v>
      </c>
    </row>
    <row r="84" spans="1:17" ht="14.25" customHeight="1">
      <c r="A84" s="81"/>
      <c r="B84" s="82">
        <v>8</v>
      </c>
      <c r="C84" s="311"/>
      <c r="D84" s="312"/>
      <c r="E84" s="83"/>
      <c r="F84" s="84"/>
      <c r="G84" s="85"/>
      <c r="H84" s="92"/>
      <c r="I84" s="91"/>
      <c r="J84" s="88"/>
      <c r="K84" s="89"/>
      <c r="L84" s="84"/>
      <c r="M84" s="90"/>
      <c r="N84" s="90"/>
      <c r="O84" s="91"/>
      <c r="P84" s="92"/>
      <c r="Q84" s="91">
        <v>-85.746281816246466</v>
      </c>
    </row>
    <row r="85" spans="1:17" ht="14.25" customHeight="1">
      <c r="A85" s="81"/>
      <c r="B85" s="82">
        <v>9</v>
      </c>
      <c r="C85" s="311"/>
      <c r="D85" s="312"/>
      <c r="E85" s="83"/>
      <c r="F85" s="84"/>
      <c r="G85" s="85"/>
      <c r="H85" s="92"/>
      <c r="I85" s="91"/>
      <c r="J85" s="88"/>
      <c r="K85" s="89"/>
      <c r="L85" s="84"/>
      <c r="M85" s="90"/>
      <c r="N85" s="90"/>
      <c r="O85" s="91"/>
      <c r="P85" s="92"/>
      <c r="Q85" s="91">
        <v>-81.939235332479527</v>
      </c>
    </row>
    <row r="86" spans="1:17" ht="14.25" customHeight="1">
      <c r="A86" s="81"/>
      <c r="B86" s="82">
        <v>10</v>
      </c>
      <c r="C86" s="311"/>
      <c r="D86" s="312"/>
      <c r="E86" s="83"/>
      <c r="F86" s="84"/>
      <c r="G86" s="85"/>
      <c r="H86" s="92"/>
      <c r="I86" s="91"/>
      <c r="J86" s="88"/>
      <c r="K86" s="89"/>
      <c r="L86" s="84"/>
      <c r="M86" s="90"/>
      <c r="N86" s="90"/>
      <c r="O86" s="91"/>
      <c r="P86" s="92"/>
      <c r="Q86" s="91">
        <v>-71.553429914986367</v>
      </c>
    </row>
    <row r="87" spans="1:17" ht="14.25" customHeight="1">
      <c r="A87" s="81"/>
      <c r="B87" s="82">
        <v>11</v>
      </c>
      <c r="C87" s="311"/>
      <c r="D87" s="312"/>
      <c r="E87" s="83"/>
      <c r="F87" s="84"/>
      <c r="G87" s="85"/>
      <c r="H87" s="92"/>
      <c r="I87" s="91"/>
      <c r="J87" s="88"/>
      <c r="K87" s="89"/>
      <c r="L87" s="84"/>
      <c r="M87" s="90"/>
      <c r="N87" s="90"/>
      <c r="O87" s="91"/>
      <c r="P87" s="88"/>
      <c r="Q87" s="91"/>
    </row>
    <row r="88" spans="1:17" ht="14.25" customHeight="1" thickBot="1">
      <c r="A88" s="105"/>
      <c r="B88" s="106">
        <v>12</v>
      </c>
      <c r="C88" s="313"/>
      <c r="D88" s="314"/>
      <c r="E88" s="112"/>
      <c r="F88" s="115"/>
      <c r="G88" s="109"/>
      <c r="H88" s="116"/>
      <c r="I88" s="115"/>
      <c r="J88" s="107"/>
      <c r="K88" s="108"/>
      <c r="L88" s="113"/>
      <c r="M88" s="114"/>
      <c r="N88" s="114"/>
      <c r="O88" s="115"/>
      <c r="P88" s="112"/>
      <c r="Q88" s="115"/>
    </row>
    <row r="89" spans="1:17" ht="13.75" customHeight="1">
      <c r="A89" s="221"/>
      <c r="B89" s="221"/>
      <c r="C89" s="261"/>
      <c r="D89" s="261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</row>
    <row r="90" spans="1:17">
      <c r="A90" s="212" t="s">
        <v>87</v>
      </c>
      <c r="B90" s="262"/>
      <c r="C90" s="262"/>
      <c r="D90" s="262"/>
      <c r="E90" s="262"/>
      <c r="F90" s="262"/>
      <c r="G90" s="262"/>
      <c r="H90" s="262"/>
      <c r="I90" s="262"/>
      <c r="J90" s="263"/>
      <c r="K90" s="263"/>
      <c r="L90" s="263"/>
      <c r="M90" s="263"/>
      <c r="N90" s="263"/>
      <c r="O90" s="263"/>
      <c r="P90" s="262"/>
      <c r="Q90" s="262"/>
    </row>
    <row r="91" spans="1:17">
      <c r="A91" s="212"/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</row>
    <row r="92" spans="1:17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</row>
    <row r="93" spans="1:17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</row>
    <row r="94" spans="1:17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</row>
    <row r="95" spans="1:17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2024-07-06T20:55:48Z</dcterms:modified>
  <cp:category/>
  <cp:contentStatus/>
</cp:coreProperties>
</file>